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5'!$A$1:$I$111</definedName>
    <definedName name="_xlnm.Print_Area" localSheetId="0">'фінплан'!$A$1:$F$107</definedName>
  </definedNames>
  <calcPr fullCalcOnLoad="1"/>
</workbook>
</file>

<file path=xl/sharedStrings.xml><?xml version="1.0" encoding="utf-8"?>
<sst xmlns="http://schemas.openxmlformats.org/spreadsheetml/2006/main" count="569" uniqueCount="415">
  <si>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</si>
  <si>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</si>
  <si>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</si>
  <si>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</si>
  <si>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</si>
  <si>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</si>
  <si>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</si>
  <si>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</si>
  <si>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</si>
  <si>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</si>
  <si>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</si>
  <si>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</si>
  <si>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</si>
  <si>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</si>
  <si>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</si>
  <si>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</si>
  <si>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</si>
  <si>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</si>
  <si>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</si>
  <si>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</si>
  <si>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</si>
  <si>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</si>
  <si>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</si>
  <si>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</si>
  <si>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</si>
  <si>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</si>
  <si>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</si>
  <si>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</si>
  <si>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</si>
  <si>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</si>
  <si>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</si>
  <si>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</si>
  <si>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</si>
  <si>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</si>
  <si>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</si>
  <si>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</si>
  <si>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</si>
  <si>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</si>
  <si>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</si>
  <si>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</si>
  <si>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</si>
  <si>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</si>
  <si>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</si>
  <si>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</si>
  <si>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</si>
  <si>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</si>
  <si>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</si>
  <si>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</si>
  <si>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</si>
  <si>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</si>
  <si>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</si>
  <si>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</si>
  <si>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</si>
  <si>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</si>
  <si>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</si>
  <si>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</si>
  <si>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</si>
  <si>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</si>
  <si>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</si>
  <si>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</si>
  <si>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</si>
  <si>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</si>
  <si>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</si>
  <si>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</si>
  <si>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</si>
  <si>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</si>
  <si>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</si>
  <si>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</si>
  <si>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</si>
  <si>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</si>
  <si>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</si>
  <si>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</si>
  <si>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</si>
  <si>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</si>
  <si>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</si>
  <si>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</si>
  <si>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</si>
  <si>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</si>
  <si>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</si>
  <si>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</si>
  <si>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</si>
  <si>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</si>
  <si>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</si>
  <si>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</si>
  <si>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</si>
  <si>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</si>
  <si>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</si>
  <si>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</si>
  <si>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</si>
  <si>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</si>
  <si>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</si>
  <si>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</si>
  <si>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</si>
  <si>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</si>
  <si>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</si>
  <si>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</si>
  <si>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</si>
  <si>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</si>
  <si>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</si>
  <si>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</si>
  <si>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</si>
  <si>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</si>
  <si>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</si>
  <si>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</si>
  <si>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</si>
  <si>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</si>
  <si>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</si>
  <si>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</si>
  <si>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</si>
  <si>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</si>
  <si>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</si>
  <si>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</si>
  <si>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</si>
  <si>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</si>
  <si>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</si>
  <si>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</si>
  <si>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</si>
  <si>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</si>
  <si>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</si>
  <si>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</si>
  <si>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</si>
  <si>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</si>
  <si>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</si>
  <si>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</si>
  <si>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</si>
  <si>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</si>
  <si>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</si>
  <si>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</si>
  <si>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</si>
  <si>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</si>
  <si>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</si>
  <si>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</si>
  <si>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</si>
  <si>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</si>
  <si>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</si>
  <si>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</si>
  <si>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</si>
  <si>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</si>
  <si>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</si>
  <si>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>Вид діяльності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</si>
  <si>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</si>
  <si>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</si>
  <si>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</si>
  <si>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</si>
  <si>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</si>
  <si>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</si>
  <si>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</si>
  <si>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</si>
  <si>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</si>
  <si>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</si>
  <si>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</si>
  <si>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</si>
  <si>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</si>
  <si>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</si>
  <si>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</si>
  <si>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</si>
  <si>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</si>
  <si>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</si>
  <si>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</si>
  <si>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</si>
  <si>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</si>
  <si>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</si>
  <si>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</si>
  <si>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</si>
  <si>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</si>
  <si>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</si>
  <si>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</si>
  <si>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</si>
  <si>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</si>
  <si>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</si>
  <si>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</si>
  <si>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</si>
  <si>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</si>
  <si>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</si>
  <si>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</si>
  <si>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</si>
  <si>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</si>
  <si>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</si>
  <si>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</si>
  <si>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</si>
  <si>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</si>
  <si>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</si>
  <si>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</si>
  <si>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</si>
  <si>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</si>
  <si>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</si>
  <si>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</si>
  <si>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</si>
  <si>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</si>
  <si>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</si>
  <si>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</si>
  <si>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</si>
  <si>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</si>
  <si>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</si>
  <si>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</si>
  <si>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</si>
  <si>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за ЄДРПОУ </t>
  </si>
  <si>
    <t>за КОПФГ</t>
  </si>
  <si>
    <t>за КОАТУУ</t>
  </si>
  <si>
    <t>за СПОДУ</t>
  </si>
  <si>
    <t>за ЗКГНГ</t>
  </si>
  <si>
    <t xml:space="preserve">за  КВЕД  </t>
  </si>
  <si>
    <t xml:space="preserve">ЗВІТ ПРО ВИКОНАННЯ ФІНАНСОВОГО ПЛАНУ ПІДПРИЄМСТВА 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</si>
  <si>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</si>
  <si>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</si>
  <si>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</si>
  <si>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</si>
  <si>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</si>
  <si>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</si>
  <si>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</si>
  <si>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</si>
  <si>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</si>
  <si>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</si>
  <si>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</si>
  <si>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</si>
  <si>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</si>
  <si>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</si>
  <si>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</si>
  <si>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</si>
  <si>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</si>
  <si>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</si>
  <si>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</si>
  <si>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</si>
  <si>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</si>
  <si>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</si>
  <si>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</si>
  <si>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</si>
  <si>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</si>
  <si>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</si>
  <si>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</si>
  <si>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</si>
  <si>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</si>
  <si>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</si>
  <si>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</si>
  <si>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</si>
  <si>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</si>
  <si>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</si>
  <si>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</si>
  <si>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</si>
  <si>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</si>
  <si>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</si>
  <si>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</si>
  <si>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</si>
  <si>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</si>
  <si>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</si>
  <si>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</si>
  <si>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</si>
  <si>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</si>
  <si>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</si>
  <si>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</si>
  <si>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</si>
  <si>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</si>
  <si>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</si>
  <si>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</si>
  <si>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</si>
  <si>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</si>
  <si>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</si>
  <si>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</si>
  <si>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</si>
  <si>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</si>
  <si>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</si>
  <si>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</si>
  <si>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</si>
  <si>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</si>
  <si>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</si>
  <si>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</si>
  <si>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</si>
  <si>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</si>
  <si>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</si>
  <si>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</si>
  <si>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</si>
  <si>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</si>
  <si>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</si>
  <si>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</si>
  <si>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</si>
  <si>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</si>
  <si>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</si>
  <si>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</si>
  <si>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</si>
  <si>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</si>
  <si>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</si>
  <si>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</si>
  <si>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</si>
  <si>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</si>
  <si>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</si>
  <si>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</si>
  <si>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</si>
  <si>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</si>
  <si>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</si>
  <si>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</si>
  <si>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</si>
  <si>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</si>
  <si>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</si>
  <si>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</si>
  <si>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</si>
  <si>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</si>
  <si>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</si>
  <si>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</si>
  <si>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</si>
  <si>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</si>
  <si>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</si>
  <si>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</si>
  <si>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</si>
  <si>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</si>
  <si>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</si>
  <si>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</si>
  <si>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</si>
  <si>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</si>
  <si>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</si>
  <si>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</si>
  <si>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</si>
  <si>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</si>
  <si>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3. Інформація про бізнес підприємства (код рядка 006 фінансового плану)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</si>
  <si>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</si>
  <si>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</si>
  <si>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</si>
  <si>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</si>
  <si>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</si>
  <si>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</si>
  <si>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</si>
  <si>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</si>
  <si>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</si>
  <si>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</si>
  <si>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</si>
  <si>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</si>
  <si>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</si>
  <si>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</si>
  <si>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</si>
  <si>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</si>
  <si>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</si>
  <si>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</si>
  <si>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</si>
  <si>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</si>
  <si>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</si>
  <si>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</si>
  <si>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</si>
  <si>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</si>
  <si>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</si>
  <si>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</si>
  <si>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</si>
  <si>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</si>
  <si>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</si>
  <si>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</si>
  <si>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</si>
  <si>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</si>
  <si>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</si>
  <si>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</si>
  <si>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</si>
  <si>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</si>
  <si>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</si>
  <si>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</si>
  <si>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</si>
  <si>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</si>
  <si>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</si>
  <si>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</si>
  <si>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</si>
  <si>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</si>
  <si>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</si>
  <si>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</si>
  <si>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</si>
  <si>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</si>
  <si>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</si>
  <si>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</si>
  <si>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</si>
  <si>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</si>
  <si>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</si>
  <si>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</si>
  <si>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</si>
  <si>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</si>
  <si>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</si>
  <si>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</si>
  <si>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</si>
  <si>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</si>
  <si>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</si>
  <si>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</si>
  <si>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</si>
  <si>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</si>
  <si>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</si>
  <si>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</si>
  <si>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</si>
  <si>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</si>
  <si>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</si>
  <si>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</si>
  <si>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</si>
  <si>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</si>
  <si>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</si>
  <si>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</si>
  <si>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</si>
  <si>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</si>
  <si>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</si>
  <si>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</si>
  <si>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</si>
  <si>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</si>
  <si>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t>за  2018 рік</t>
  </si>
  <si>
    <t>внески до фондів ВЗ</t>
  </si>
  <si>
    <r>
      <t xml:space="preserve">інші податки, у тому числі </t>
    </r>
    <r>
      <rPr>
        <i/>
        <sz val="14"/>
        <rFont val="Times New Roman"/>
        <family val="1"/>
      </rPr>
      <t>(ПДФО):</t>
    </r>
  </si>
  <si>
    <r>
      <t xml:space="preserve">інші платежі </t>
    </r>
    <r>
      <rPr>
        <i/>
        <sz val="14"/>
        <rFont val="Times New Roman"/>
        <family val="1"/>
      </rPr>
      <t>(ПДФО)</t>
    </r>
  </si>
  <si>
    <t>відрахування інші</t>
  </si>
  <si>
    <r>
      <t xml:space="preserve">Підприємство:   </t>
    </r>
    <r>
      <rPr>
        <b/>
        <sz val="14"/>
        <color indexed="10"/>
        <rFont val="Times New Roman"/>
        <family val="1"/>
      </rPr>
      <t>Комунальне підприємство "Одесаоблфарм"</t>
    </r>
  </si>
  <si>
    <t>Організаційно-правова форма: комунальне підприємство</t>
  </si>
  <si>
    <t>Територія: Приморського р-ну</t>
  </si>
  <si>
    <r>
      <t xml:space="preserve">Орган управління:  </t>
    </r>
    <r>
      <rPr>
        <sz val="14"/>
        <color indexed="10"/>
        <rFont val="Times New Roman"/>
        <family val="1"/>
      </rPr>
      <t>У</t>
    </r>
    <r>
      <rPr>
        <b/>
        <sz val="14"/>
        <color indexed="10"/>
        <rFont val="Times New Roman"/>
        <family val="1"/>
      </rPr>
      <t>правління обласної ради з майнових відносин</t>
    </r>
  </si>
  <si>
    <t xml:space="preserve">Галузь:     </t>
  </si>
  <si>
    <t>Вид економічної діяльності:    роздрібна торгівля фармацевтичними товарами</t>
  </si>
  <si>
    <r>
      <t xml:space="preserve">Одиниця виміру: </t>
    </r>
    <r>
      <rPr>
        <b/>
        <i/>
        <sz val="14"/>
        <rFont val="Times New Roman"/>
        <family val="1"/>
      </rPr>
      <t>тис. гривень</t>
    </r>
  </si>
  <si>
    <r>
      <t xml:space="preserve">Форма власності:   </t>
    </r>
    <r>
      <rPr>
        <b/>
        <i/>
        <sz val="14"/>
        <rFont val="Times New Roman"/>
        <family val="1"/>
      </rPr>
      <t>комунальна</t>
    </r>
  </si>
  <si>
    <r>
      <t xml:space="preserve">Місцезнаходження:   </t>
    </r>
    <r>
      <rPr>
        <b/>
        <sz val="14"/>
        <color indexed="10"/>
        <rFont val="Times New Roman"/>
        <family val="1"/>
      </rPr>
      <t>м. Одеса, Лермонтовський провулок, буд.6</t>
    </r>
  </si>
  <si>
    <r>
      <t xml:space="preserve">Телефон:  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733-57-11</t>
    </r>
  </si>
  <si>
    <r>
      <t xml:space="preserve">Посада, прізвище, ім'я, по-батькові керівника: </t>
    </r>
    <r>
      <rPr>
        <b/>
        <i/>
        <sz val="14"/>
        <color indexed="10"/>
        <rFont val="Times New Roman"/>
        <family val="1"/>
      </rPr>
      <t xml:space="preserve">  т.в.о. </t>
    </r>
    <r>
      <rPr>
        <b/>
        <sz val="14"/>
        <color indexed="10"/>
        <rFont val="Times New Roman"/>
        <family val="1"/>
      </rPr>
      <t>директора Лалудова Олена Сергіївна</t>
    </r>
  </si>
  <si>
    <r>
      <t xml:space="preserve">Чисельність працівників:  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24</t>
    </r>
  </si>
  <si>
    <t>Лалудова О.С.</t>
  </si>
  <si>
    <t>Адміністративні витрати</t>
  </si>
  <si>
    <t xml:space="preserve">Витрати на збут </t>
  </si>
  <si>
    <t xml:space="preserve">Фінансові витрати </t>
  </si>
  <si>
    <r>
      <t>Втрати від участі в капіталі</t>
    </r>
    <r>
      <rPr>
        <i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</si>
</sst>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74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0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0" fontId="20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0" fontId="29" fillId="0" borderId="10" xfId="0" applyNumberFormat="1" applyFont="1" applyBorder="1" applyAlignment="1">
      <alignment horizontal="center" vertical="center" wrapText="1"/>
    </xf>
    <xf numFmtId="180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0" fillId="0" borderId="10" xfId="0" applyNumberFormat="1" applyFont="1" applyFill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 wrapText="1"/>
    </xf>
    <xf numFmtId="181" fontId="21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/>
    </xf>
    <xf numFmtId="181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 quotePrefix="1">
      <alignment horizontal="right" vertical="center"/>
    </xf>
    <xf numFmtId="180" fontId="21" fillId="0" borderId="10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1" fillId="0" borderId="10" xfId="0" applyNumberFormat="1" applyFont="1" applyBorder="1" applyAlignment="1">
      <alignment horizontal="right" vertical="center" wrapText="1"/>
    </xf>
    <xf numFmtId="180" fontId="17" fillId="0" borderId="10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80" fontId="29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0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zoomScale="85" zoomScaleNormal="85" zoomScalePageLayoutView="0" workbookViewId="0" topLeftCell="A4">
      <selection activeCell="M12" sqref="M12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8.375" style="9" customWidth="1"/>
    <col min="4" max="4" width="15.875" style="9" customWidth="1"/>
    <col min="5" max="5" width="16.25390625" style="9" customWidth="1"/>
    <col min="6" max="6" width="17.125" style="9" customWidth="1"/>
    <col min="7" max="7" width="15.875" style="9" customWidth="1"/>
    <col min="8" max="8" width="10.25390625" style="9" customWidth="1"/>
    <col min="9" max="9" width="4.75390625" style="9" customWidth="1"/>
    <col min="10" max="15" width="9.125" style="9" customWidth="1"/>
    <col min="16" max="16" width="8.625" style="9" customWidth="1"/>
    <col min="17" max="16384" width="9.125" style="9" customWidth="1"/>
  </cols>
  <sheetData>
    <row r="1" spans="1:6" ht="18.75">
      <c r="A1" s="69"/>
      <c r="B1" s="47"/>
      <c r="C1" s="69"/>
      <c r="D1" s="219" t="s">
        <v>389</v>
      </c>
      <c r="E1" s="219"/>
      <c r="F1" s="219"/>
    </row>
    <row r="2" spans="1:6" ht="18.75">
      <c r="A2" s="69"/>
      <c r="B2" s="47"/>
      <c r="C2" s="221" t="s">
        <v>190</v>
      </c>
      <c r="D2" s="221"/>
      <c r="E2" s="221"/>
      <c r="F2" s="221"/>
    </row>
    <row r="3" spans="1:6" ht="18.75" customHeight="1">
      <c r="A3" s="69"/>
      <c r="B3" s="212" t="s">
        <v>392</v>
      </c>
      <c r="C3" s="212"/>
      <c r="D3" s="212"/>
      <c r="E3" s="212"/>
      <c r="F3" s="212"/>
    </row>
    <row r="4" spans="1:6" ht="12" customHeight="1">
      <c r="A4" s="175"/>
      <c r="B4" s="132"/>
      <c r="C4" s="132"/>
      <c r="D4" s="132"/>
      <c r="E4" s="132"/>
      <c r="F4" s="132"/>
    </row>
    <row r="5" spans="1:6" s="69" customFormat="1" ht="18.75">
      <c r="A5" s="72"/>
      <c r="B5" s="211"/>
      <c r="C5" s="256"/>
      <c r="D5" s="257" t="s">
        <v>195</v>
      </c>
      <c r="E5" s="264">
        <v>2018</v>
      </c>
      <c r="F5" s="265"/>
    </row>
    <row r="6" spans="1:6" s="69" customFormat="1" ht="19.5" customHeight="1">
      <c r="A6" s="72" t="s">
        <v>194</v>
      </c>
      <c r="B6" s="211"/>
      <c r="C6" s="256"/>
      <c r="D6" s="74"/>
      <c r="E6" s="266" t="s">
        <v>251</v>
      </c>
      <c r="F6" s="267"/>
    </row>
    <row r="7" spans="1:6" s="69" customFormat="1" ht="45.75" customHeight="1">
      <c r="A7" s="258" t="s">
        <v>398</v>
      </c>
      <c r="B7" s="258"/>
      <c r="C7" s="259"/>
      <c r="D7" s="260" t="s">
        <v>196</v>
      </c>
      <c r="E7" s="268">
        <v>34055981</v>
      </c>
      <c r="F7" s="269"/>
    </row>
    <row r="8" spans="1:6" s="69" customFormat="1" ht="18.75">
      <c r="A8" s="74" t="s">
        <v>399</v>
      </c>
      <c r="B8" s="74"/>
      <c r="C8" s="74"/>
      <c r="D8" s="262" t="s">
        <v>197</v>
      </c>
      <c r="E8" s="270"/>
      <c r="F8" s="271"/>
    </row>
    <row r="9" spans="1:6" s="69" customFormat="1" ht="18.75">
      <c r="A9" s="74" t="s">
        <v>400</v>
      </c>
      <c r="B9" s="74"/>
      <c r="C9" s="74"/>
      <c r="D9" s="260" t="s">
        <v>198</v>
      </c>
      <c r="E9" s="270"/>
      <c r="F9" s="271"/>
    </row>
    <row r="10" spans="1:6" s="69" customFormat="1" ht="27" customHeight="1">
      <c r="A10" s="258" t="s">
        <v>401</v>
      </c>
      <c r="B10" s="258"/>
      <c r="C10" s="259"/>
      <c r="D10" s="260" t="s">
        <v>199</v>
      </c>
      <c r="E10" s="270"/>
      <c r="F10" s="271"/>
    </row>
    <row r="11" spans="1:6" s="69" customFormat="1" ht="18.75">
      <c r="A11" s="263" t="s">
        <v>402</v>
      </c>
      <c r="B11" s="263"/>
      <c r="C11" s="263"/>
      <c r="D11" s="260" t="s">
        <v>200</v>
      </c>
      <c r="E11" s="270"/>
      <c r="F11" s="271"/>
    </row>
    <row r="12" spans="1:6" s="69" customFormat="1" ht="18.75" customHeight="1">
      <c r="A12" s="258" t="s">
        <v>403</v>
      </c>
      <c r="B12" s="258"/>
      <c r="C12" s="259"/>
      <c r="D12" s="260" t="s">
        <v>201</v>
      </c>
      <c r="E12" s="270"/>
      <c r="F12" s="271"/>
    </row>
    <row r="13" spans="1:9" s="69" customFormat="1" ht="19.5" customHeight="1">
      <c r="A13" s="258" t="s">
        <v>404</v>
      </c>
      <c r="B13" s="258"/>
      <c r="C13" s="258"/>
      <c r="D13" s="258"/>
      <c r="E13" s="258"/>
      <c r="F13" s="258"/>
      <c r="G13" s="258"/>
      <c r="H13" s="258"/>
      <c r="I13" s="258"/>
    </row>
    <row r="14" spans="1:9" s="69" customFormat="1" ht="18.75" customHeight="1">
      <c r="A14" s="258" t="s">
        <v>405</v>
      </c>
      <c r="B14" s="258"/>
      <c r="C14" s="258"/>
      <c r="D14" s="258"/>
      <c r="E14" s="258"/>
      <c r="F14" s="258"/>
      <c r="G14" s="258"/>
      <c r="H14" s="258"/>
      <c r="I14" s="258"/>
    </row>
    <row r="15" spans="1:9" s="69" customFormat="1" ht="18.75" customHeight="1">
      <c r="A15" s="258" t="s">
        <v>409</v>
      </c>
      <c r="B15" s="258"/>
      <c r="C15" s="258"/>
      <c r="D15" s="258"/>
      <c r="E15" s="258"/>
      <c r="F15" s="258"/>
      <c r="G15" s="258"/>
      <c r="H15" s="258"/>
      <c r="I15" s="258"/>
    </row>
    <row r="16" spans="1:9" s="69" customFormat="1" ht="18.75">
      <c r="A16" s="261" t="s">
        <v>406</v>
      </c>
      <c r="B16" s="261"/>
      <c r="C16" s="261"/>
      <c r="D16" s="261"/>
      <c r="E16" s="261"/>
      <c r="F16" s="261"/>
      <c r="G16" s="261"/>
      <c r="H16" s="261"/>
      <c r="I16" s="261"/>
    </row>
    <row r="17" spans="1:9" s="69" customFormat="1" ht="18.75" customHeight="1">
      <c r="A17" s="258" t="s">
        <v>407</v>
      </c>
      <c r="B17" s="258"/>
      <c r="C17" s="258"/>
      <c r="D17" s="258"/>
      <c r="E17" s="258"/>
      <c r="F17" s="258"/>
      <c r="G17" s="258"/>
      <c r="H17" s="258"/>
      <c r="I17" s="258"/>
    </row>
    <row r="18" spans="1:9" s="69" customFormat="1" ht="19.5">
      <c r="A18" s="261" t="s">
        <v>408</v>
      </c>
      <c r="B18" s="261"/>
      <c r="C18" s="261"/>
      <c r="D18" s="261"/>
      <c r="E18" s="261"/>
      <c r="F18" s="261"/>
      <c r="G18" s="261"/>
      <c r="H18" s="261"/>
      <c r="I18" s="261"/>
    </row>
    <row r="19" spans="1:6" ht="14.25" customHeight="1">
      <c r="A19" s="75"/>
      <c r="B19" s="69"/>
      <c r="C19" s="69"/>
      <c r="D19" s="69"/>
      <c r="E19" s="69"/>
      <c r="F19" s="69"/>
    </row>
    <row r="20" spans="1:7" ht="18.75">
      <c r="A20" s="220" t="s">
        <v>202</v>
      </c>
      <c r="B20" s="220"/>
      <c r="C20" s="220"/>
      <c r="D20" s="220"/>
      <c r="E20" s="220"/>
      <c r="F20" s="220"/>
      <c r="G20" s="35"/>
    </row>
    <row r="21" spans="1:6" ht="21.75" customHeight="1">
      <c r="A21" s="220" t="s">
        <v>393</v>
      </c>
      <c r="B21" s="220"/>
      <c r="C21" s="220"/>
      <c r="D21" s="220"/>
      <c r="E21" s="220"/>
      <c r="F21" s="220"/>
    </row>
    <row r="22" spans="1:6" ht="15" customHeight="1">
      <c r="A22" s="219" t="s">
        <v>206</v>
      </c>
      <c r="B22" s="219"/>
      <c r="C22" s="219"/>
      <c r="D22" s="219"/>
      <c r="E22" s="219"/>
      <c r="F22" s="219"/>
    </row>
    <row r="23" spans="1:6" ht="9" customHeight="1">
      <c r="A23" s="47"/>
      <c r="B23" s="47"/>
      <c r="C23" s="47"/>
      <c r="D23" s="47"/>
      <c r="E23" s="47"/>
      <c r="F23" s="47"/>
    </row>
    <row r="24" spans="1:6" ht="19.5" customHeight="1">
      <c r="A24" s="220" t="s">
        <v>214</v>
      </c>
      <c r="B24" s="220"/>
      <c r="C24" s="220"/>
      <c r="D24" s="220"/>
      <c r="E24" s="220"/>
      <c r="F24" s="220"/>
    </row>
    <row r="25" spans="1:6" ht="19.5" customHeight="1">
      <c r="A25" s="217" t="s">
        <v>215</v>
      </c>
      <c r="B25" s="217"/>
      <c r="C25" s="217"/>
      <c r="D25" s="217"/>
      <c r="E25" s="217"/>
      <c r="F25" s="217"/>
    </row>
    <row r="26" spans="1:6" ht="14.25" customHeight="1">
      <c r="A26" s="216" t="s">
        <v>252</v>
      </c>
      <c r="B26" s="218" t="s">
        <v>25</v>
      </c>
      <c r="C26" s="218" t="s">
        <v>130</v>
      </c>
      <c r="D26" s="218" t="s">
        <v>131</v>
      </c>
      <c r="E26" s="218" t="s">
        <v>152</v>
      </c>
      <c r="F26" s="218" t="s">
        <v>352</v>
      </c>
    </row>
    <row r="27" spans="1:6" ht="27.75" customHeight="1">
      <c r="A27" s="216"/>
      <c r="B27" s="218"/>
      <c r="C27" s="218"/>
      <c r="D27" s="218"/>
      <c r="E27" s="218"/>
      <c r="F27" s="218"/>
    </row>
    <row r="28" spans="1:6" ht="15" customHeight="1">
      <c r="A28" s="76">
        <v>1</v>
      </c>
      <c r="B28" s="77">
        <v>2</v>
      </c>
      <c r="C28" s="77">
        <v>3</v>
      </c>
      <c r="D28" s="77">
        <v>4</v>
      </c>
      <c r="E28" s="77">
        <v>5</v>
      </c>
      <c r="F28" s="77">
        <v>6</v>
      </c>
    </row>
    <row r="29" spans="1:6" s="6" customFormat="1" ht="14.25" customHeight="1">
      <c r="A29" s="78" t="s">
        <v>43</v>
      </c>
      <c r="B29" s="214"/>
      <c r="C29" s="214"/>
      <c r="D29" s="214"/>
      <c r="E29" s="214"/>
      <c r="F29" s="214"/>
    </row>
    <row r="30" spans="1:6" s="6" customFormat="1" ht="37.5" customHeight="1">
      <c r="A30" s="79" t="s">
        <v>34</v>
      </c>
      <c r="B30" s="80" t="s">
        <v>20</v>
      </c>
      <c r="C30" s="81">
        <v>18110</v>
      </c>
      <c r="D30" s="81">
        <v>17732.2</v>
      </c>
      <c r="E30" s="70">
        <f aca="true" t="shared" si="0" ref="E30:E41">D30-C30</f>
        <v>-377.7999999999993</v>
      </c>
      <c r="F30" s="195">
        <f aca="true" t="shared" si="1" ref="F30:F41">D30/C30*100</f>
        <v>97.91385974599669</v>
      </c>
    </row>
    <row r="31" spans="1:6" s="6" customFormat="1" ht="22.5" customHeight="1">
      <c r="A31" s="82" t="s">
        <v>191</v>
      </c>
      <c r="B31" s="80" t="s">
        <v>21</v>
      </c>
      <c r="C31" s="70">
        <v>1424</v>
      </c>
      <c r="D31" s="70">
        <v>1387.9</v>
      </c>
      <c r="E31" s="70">
        <f t="shared" si="0"/>
        <v>-36.09999999999991</v>
      </c>
      <c r="F31" s="195">
        <f t="shared" si="1"/>
        <v>97.46488764044945</v>
      </c>
    </row>
    <row r="32" spans="1:6" s="6" customFormat="1" ht="22.5" customHeight="1">
      <c r="A32" s="82" t="s">
        <v>247</v>
      </c>
      <c r="B32" s="80" t="s">
        <v>22</v>
      </c>
      <c r="C32" s="70"/>
      <c r="D32" s="70"/>
      <c r="E32" s="70"/>
      <c r="F32" s="195"/>
    </row>
    <row r="33" spans="1:6" s="6" customFormat="1" ht="22.5" customHeight="1">
      <c r="A33" s="82" t="s">
        <v>354</v>
      </c>
      <c r="B33" s="80" t="s">
        <v>23</v>
      </c>
      <c r="C33" s="70"/>
      <c r="D33" s="70"/>
      <c r="E33" s="70"/>
      <c r="F33" s="195"/>
    </row>
    <row r="34" spans="1:6" s="6" customFormat="1" ht="24" customHeight="1">
      <c r="A34" s="82" t="s">
        <v>355</v>
      </c>
      <c r="B34" s="80" t="s">
        <v>35</v>
      </c>
      <c r="C34" s="70">
        <v>60</v>
      </c>
      <c r="D34" s="70">
        <v>29</v>
      </c>
      <c r="E34" s="70">
        <f t="shared" si="0"/>
        <v>-31</v>
      </c>
      <c r="F34" s="195">
        <f t="shared" si="1"/>
        <v>48.333333333333336</v>
      </c>
    </row>
    <row r="35" spans="1:6" s="10" customFormat="1" ht="36.75" customHeight="1">
      <c r="A35" s="83" t="s">
        <v>356</v>
      </c>
      <c r="B35" s="86" t="s">
        <v>36</v>
      </c>
      <c r="C35" s="81">
        <f>C30-SUM(C31:C34)</f>
        <v>16626</v>
      </c>
      <c r="D35" s="81">
        <f>D30-SUM(D31:D34)</f>
        <v>16315.300000000001</v>
      </c>
      <c r="E35" s="81">
        <f t="shared" si="0"/>
        <v>-310.6999999999989</v>
      </c>
      <c r="F35" s="196">
        <f t="shared" si="1"/>
        <v>98.13124022615182</v>
      </c>
    </row>
    <row r="36" spans="1:6" s="6" customFormat="1" ht="22.5" customHeight="1">
      <c r="A36" s="79" t="s">
        <v>357</v>
      </c>
      <c r="B36" s="80" t="s">
        <v>37</v>
      </c>
      <c r="C36" s="70"/>
      <c r="D36" s="70"/>
      <c r="E36" s="70"/>
      <c r="F36" s="195"/>
    </row>
    <row r="37" spans="1:6" s="6" customFormat="1" ht="22.5" customHeight="1">
      <c r="A37" s="87" t="s">
        <v>358</v>
      </c>
      <c r="B37" s="80" t="s">
        <v>38</v>
      </c>
      <c r="C37" s="70"/>
      <c r="D37" s="70"/>
      <c r="E37" s="70"/>
      <c r="F37" s="195"/>
    </row>
    <row r="38" spans="1:6" s="6" customFormat="1" ht="21" customHeight="1">
      <c r="A38" s="87" t="s">
        <v>359</v>
      </c>
      <c r="B38" s="80" t="s">
        <v>39</v>
      </c>
      <c r="C38" s="70"/>
      <c r="D38" s="70"/>
      <c r="E38" s="70"/>
      <c r="F38" s="195"/>
    </row>
    <row r="39" spans="1:6" s="6" customFormat="1" ht="22.5" customHeight="1">
      <c r="A39" s="87" t="s">
        <v>360</v>
      </c>
      <c r="B39" s="80" t="s">
        <v>8</v>
      </c>
      <c r="C39" s="70">
        <v>76</v>
      </c>
      <c r="D39" s="70">
        <v>74.6</v>
      </c>
      <c r="E39" s="70">
        <f t="shared" si="0"/>
        <v>-1.4000000000000057</v>
      </c>
      <c r="F39" s="195">
        <f t="shared" si="1"/>
        <v>98.1578947368421</v>
      </c>
    </row>
    <row r="40" spans="1:6" s="6" customFormat="1" ht="56.25">
      <c r="A40" s="87" t="s">
        <v>142</v>
      </c>
      <c r="B40" s="80" t="s">
        <v>26</v>
      </c>
      <c r="C40" s="70"/>
      <c r="D40" s="70"/>
      <c r="E40" s="70"/>
      <c r="F40" s="195"/>
    </row>
    <row r="41" spans="1:6" s="6" customFormat="1" ht="24" customHeight="1">
      <c r="A41" s="88" t="s">
        <v>33</v>
      </c>
      <c r="B41" s="86" t="s">
        <v>27</v>
      </c>
      <c r="C41" s="81">
        <f>SUM(C35:C40)</f>
        <v>16702</v>
      </c>
      <c r="D41" s="81">
        <f>SUM(D35:D40)</f>
        <v>16389.9</v>
      </c>
      <c r="E41" s="81">
        <f t="shared" si="0"/>
        <v>-312.09999999999854</v>
      </c>
      <c r="F41" s="196">
        <f t="shared" si="1"/>
        <v>98.1313615135912</v>
      </c>
    </row>
    <row r="42" spans="1:6" s="6" customFormat="1" ht="24" customHeight="1">
      <c r="A42" s="88" t="s">
        <v>44</v>
      </c>
      <c r="B42" s="80"/>
      <c r="C42" s="215"/>
      <c r="D42" s="215"/>
      <c r="E42" s="215"/>
      <c r="F42" s="215"/>
    </row>
    <row r="43" spans="1:6" s="6" customFormat="1" ht="37.5">
      <c r="A43" s="87" t="s">
        <v>361</v>
      </c>
      <c r="B43" s="80" t="s">
        <v>28</v>
      </c>
      <c r="C43" s="81">
        <v>13855</v>
      </c>
      <c r="D43" s="70">
        <v>13876</v>
      </c>
      <c r="E43" s="70">
        <f>D43-C43</f>
        <v>21</v>
      </c>
      <c r="F43" s="195">
        <f>D43/C43*100</f>
        <v>100.15156983038614</v>
      </c>
    </row>
    <row r="44" spans="1:6" s="6" customFormat="1" ht="22.5" customHeight="1">
      <c r="A44" s="87" t="s">
        <v>411</v>
      </c>
      <c r="B44" s="80" t="s">
        <v>29</v>
      </c>
      <c r="C44" s="70">
        <v>1155.6</v>
      </c>
      <c r="D44" s="70">
        <v>1138.6</v>
      </c>
      <c r="E44" s="70">
        <f>D44-C44</f>
        <v>-17</v>
      </c>
      <c r="F44" s="195">
        <f>D44/C44*100</f>
        <v>98.52890273451021</v>
      </c>
    </row>
    <row r="45" spans="1:6" s="6" customFormat="1" ht="24" customHeight="1">
      <c r="A45" s="87" t="s">
        <v>412</v>
      </c>
      <c r="B45" s="80" t="s">
        <v>30</v>
      </c>
      <c r="C45" s="70">
        <v>1556.4</v>
      </c>
      <c r="D45" s="70">
        <v>1338.8</v>
      </c>
      <c r="E45" s="70">
        <f aca="true" t="shared" si="2" ref="E45:E52">D45-C45</f>
        <v>-217.60000000000014</v>
      </c>
      <c r="F45" s="195">
        <f aca="true" t="shared" si="3" ref="F45:F52">D45/C45*100</f>
        <v>86.01901824723721</v>
      </c>
    </row>
    <row r="46" spans="1:6" s="6" customFormat="1" ht="24" customHeight="1">
      <c r="A46" s="87" t="s">
        <v>75</v>
      </c>
      <c r="B46" s="80" t="s">
        <v>32</v>
      </c>
      <c r="C46" s="70"/>
      <c r="D46" s="70"/>
      <c r="E46" s="70">
        <f t="shared" si="2"/>
        <v>0</v>
      </c>
      <c r="F46" s="195"/>
    </row>
    <row r="47" spans="1:6" s="6" customFormat="1" ht="24" customHeight="1">
      <c r="A47" s="87" t="s">
        <v>413</v>
      </c>
      <c r="B47" s="80" t="s">
        <v>40</v>
      </c>
      <c r="C47" s="70"/>
      <c r="D47" s="70"/>
      <c r="E47" s="70">
        <f t="shared" si="2"/>
        <v>0</v>
      </c>
      <c r="F47" s="195"/>
    </row>
    <row r="48" spans="1:6" s="6" customFormat="1" ht="24" customHeight="1">
      <c r="A48" s="87" t="s">
        <v>414</v>
      </c>
      <c r="B48" s="80" t="s">
        <v>41</v>
      </c>
      <c r="C48" s="70"/>
      <c r="D48" s="70"/>
      <c r="E48" s="70">
        <f t="shared" si="2"/>
        <v>0</v>
      </c>
      <c r="F48" s="195"/>
    </row>
    <row r="49" spans="1:6" s="6" customFormat="1" ht="24" customHeight="1">
      <c r="A49" s="87" t="s">
        <v>363</v>
      </c>
      <c r="B49" s="80" t="s">
        <v>42</v>
      </c>
      <c r="C49" s="70"/>
      <c r="D49" s="70"/>
      <c r="E49" s="70">
        <f t="shared" si="2"/>
        <v>0</v>
      </c>
      <c r="F49" s="195"/>
    </row>
    <row r="50" spans="1:6" s="6" customFormat="1" ht="24" customHeight="1">
      <c r="A50" s="79" t="s">
        <v>3</v>
      </c>
      <c r="B50" s="80" t="s">
        <v>9</v>
      </c>
      <c r="C50" s="70">
        <v>50</v>
      </c>
      <c r="D50" s="70">
        <v>6.6</v>
      </c>
      <c r="E50" s="70">
        <f t="shared" si="2"/>
        <v>-43.4</v>
      </c>
      <c r="F50" s="195">
        <f t="shared" si="3"/>
        <v>13.200000000000001</v>
      </c>
    </row>
    <row r="51" spans="1:6" s="6" customFormat="1" ht="24" customHeight="1">
      <c r="A51" s="79" t="s">
        <v>143</v>
      </c>
      <c r="B51" s="80" t="s">
        <v>11</v>
      </c>
      <c r="C51" s="70"/>
      <c r="D51" s="70"/>
      <c r="E51" s="70">
        <f t="shared" si="2"/>
        <v>0</v>
      </c>
      <c r="F51" s="195"/>
    </row>
    <row r="52" spans="1:6" s="6" customFormat="1" ht="24" customHeight="1">
      <c r="A52" s="88" t="s">
        <v>315</v>
      </c>
      <c r="B52" s="86" t="s">
        <v>12</v>
      </c>
      <c r="C52" s="81">
        <f>C43+C44+SUM(C45:C51)</f>
        <v>16617</v>
      </c>
      <c r="D52" s="81">
        <f>D43+D44+SUM(D45:D51)</f>
        <v>16360</v>
      </c>
      <c r="E52" s="70">
        <f t="shared" si="2"/>
        <v>-257</v>
      </c>
      <c r="F52" s="195">
        <f t="shared" si="3"/>
        <v>98.45339110549438</v>
      </c>
    </row>
    <row r="53" spans="1:6" s="6" customFormat="1" ht="24" customHeight="1">
      <c r="A53" s="88" t="s">
        <v>255</v>
      </c>
      <c r="B53" s="86"/>
      <c r="C53" s="88"/>
      <c r="D53" s="88"/>
      <c r="E53" s="88"/>
      <c r="F53" s="88"/>
    </row>
    <row r="54" spans="1:6" s="6" customFormat="1" ht="23.25" customHeight="1">
      <c r="A54" s="87" t="s">
        <v>45</v>
      </c>
      <c r="B54" s="80" t="s">
        <v>13</v>
      </c>
      <c r="C54" s="70">
        <f>C35-C43</f>
        <v>2771</v>
      </c>
      <c r="D54" s="70">
        <f>D35-D43</f>
        <v>2439.300000000001</v>
      </c>
      <c r="E54" s="70">
        <f aca="true" t="shared" si="4" ref="E54:E60">D54-C54</f>
        <v>-331.6999999999989</v>
      </c>
      <c r="F54" s="195">
        <f aca="true" t="shared" si="5" ref="F54:F59">D54/C54*100</f>
        <v>88.02959220498019</v>
      </c>
    </row>
    <row r="55" spans="1:6" s="6" customFormat="1" ht="23.25" customHeight="1">
      <c r="A55" s="79" t="s">
        <v>4</v>
      </c>
      <c r="B55" s="80" t="s">
        <v>14</v>
      </c>
      <c r="C55" s="89">
        <f>C54+C36-C44-C45-C46</f>
        <v>59</v>
      </c>
      <c r="D55" s="89">
        <f>D54+D36-D44-D45-D46</f>
        <v>-38.09999999999877</v>
      </c>
      <c r="E55" s="89">
        <f t="shared" si="4"/>
        <v>-97.09999999999877</v>
      </c>
      <c r="F55" s="89">
        <f t="shared" si="5"/>
        <v>-64.57627118643859</v>
      </c>
    </row>
    <row r="56" spans="1:6" s="6" customFormat="1" ht="36" customHeight="1">
      <c r="A56" s="79" t="s">
        <v>24</v>
      </c>
      <c r="B56" s="80" t="s">
        <v>15</v>
      </c>
      <c r="C56" s="89">
        <f>C55+C37+C38+C39-C47-C48-C49</f>
        <v>135</v>
      </c>
      <c r="D56" s="89">
        <f>D55+D37+D38+D39-D47-D48-D49</f>
        <v>36.50000000000122</v>
      </c>
      <c r="E56" s="89">
        <f t="shared" si="4"/>
        <v>-98.49999999999878</v>
      </c>
      <c r="F56" s="89">
        <f t="shared" si="5"/>
        <v>27.03703703703794</v>
      </c>
    </row>
    <row r="57" spans="1:6" s="11" customFormat="1" ht="22.5" customHeight="1">
      <c r="A57" s="79" t="s">
        <v>46</v>
      </c>
      <c r="B57" s="80" t="s">
        <v>16</v>
      </c>
      <c r="C57" s="81"/>
      <c r="D57" s="89"/>
      <c r="E57" s="89">
        <f t="shared" si="4"/>
        <v>0</v>
      </c>
      <c r="F57" s="89"/>
    </row>
    <row r="58" spans="1:6" s="10" customFormat="1" ht="24" customHeight="1">
      <c r="A58" s="83" t="s">
        <v>47</v>
      </c>
      <c r="B58" s="86" t="s">
        <v>17</v>
      </c>
      <c r="C58" s="90">
        <f>C56+C40-C50-C51-C57</f>
        <v>85</v>
      </c>
      <c r="D58" s="90">
        <f>D56+D40-D50-D51-D57</f>
        <v>29.90000000000122</v>
      </c>
      <c r="E58" s="90">
        <f t="shared" si="4"/>
        <v>-55.09999999999878</v>
      </c>
      <c r="F58" s="90">
        <f t="shared" si="5"/>
        <v>35.17647058823673</v>
      </c>
    </row>
    <row r="59" spans="1:6" s="11" customFormat="1" ht="23.25" customHeight="1">
      <c r="A59" s="79" t="s">
        <v>48</v>
      </c>
      <c r="B59" s="80" t="s">
        <v>51</v>
      </c>
      <c r="C59" s="90">
        <v>85</v>
      </c>
      <c r="D59" s="91">
        <v>29.9</v>
      </c>
      <c r="E59" s="89">
        <f t="shared" si="4"/>
        <v>-55.1</v>
      </c>
      <c r="F59" s="89">
        <f t="shared" si="5"/>
        <v>35.17647058823529</v>
      </c>
    </row>
    <row r="60" spans="1:6" s="11" customFormat="1" ht="23.25" customHeight="1">
      <c r="A60" s="79" t="s">
        <v>49</v>
      </c>
      <c r="B60" s="80" t="s">
        <v>164</v>
      </c>
      <c r="C60" s="90"/>
      <c r="D60" s="91"/>
      <c r="E60" s="89">
        <f t="shared" si="4"/>
        <v>0</v>
      </c>
      <c r="F60" s="89"/>
    </row>
    <row r="61" spans="1:6" s="11" customFormat="1" ht="18.75">
      <c r="A61" s="92"/>
      <c r="B61" s="93"/>
      <c r="C61" s="94"/>
      <c r="D61" s="95"/>
      <c r="E61" s="96"/>
      <c r="F61" s="146" t="s">
        <v>390</v>
      </c>
    </row>
    <row r="62" spans="1:5" s="11" customFormat="1" ht="18.75">
      <c r="A62" s="97"/>
      <c r="B62" s="97"/>
      <c r="C62" s="97"/>
      <c r="D62" s="97"/>
      <c r="E62" s="97"/>
    </row>
    <row r="63" spans="1:6" s="11" customFormat="1" ht="22.5" customHeight="1">
      <c r="A63" s="217" t="s">
        <v>50</v>
      </c>
      <c r="B63" s="217"/>
      <c r="C63" s="217"/>
      <c r="D63" s="217"/>
      <c r="E63" s="217"/>
      <c r="F63" s="217"/>
    </row>
    <row r="64" spans="1:6" s="11" customFormat="1" ht="15" customHeight="1">
      <c r="A64" s="216" t="s">
        <v>252</v>
      </c>
      <c r="B64" s="218" t="s">
        <v>25</v>
      </c>
      <c r="C64" s="218" t="s">
        <v>130</v>
      </c>
      <c r="D64" s="218" t="s">
        <v>131</v>
      </c>
      <c r="E64" s="218" t="s">
        <v>155</v>
      </c>
      <c r="F64" s="218" t="s">
        <v>353</v>
      </c>
    </row>
    <row r="65" spans="1:6" s="6" customFormat="1" ht="21.75" customHeight="1">
      <c r="A65" s="216"/>
      <c r="B65" s="218"/>
      <c r="C65" s="218"/>
      <c r="D65" s="218"/>
      <c r="E65" s="218"/>
      <c r="F65" s="218"/>
    </row>
    <row r="66" spans="1:6" s="6" customFormat="1" ht="15.75" customHeight="1">
      <c r="A66" s="76">
        <v>1</v>
      </c>
      <c r="B66" s="77">
        <v>2</v>
      </c>
      <c r="C66" s="77">
        <v>3</v>
      </c>
      <c r="D66" s="77">
        <v>4</v>
      </c>
      <c r="E66" s="77">
        <v>5</v>
      </c>
      <c r="F66" s="77">
        <v>6</v>
      </c>
    </row>
    <row r="67" spans="1:6" s="6" customFormat="1" ht="37.5" customHeight="1">
      <c r="A67" s="83" t="s">
        <v>332</v>
      </c>
      <c r="B67" s="86" t="s">
        <v>18</v>
      </c>
      <c r="C67" s="90">
        <f>C68+C69</f>
        <v>25</v>
      </c>
      <c r="D67" s="90">
        <f>D68+D69</f>
        <v>9</v>
      </c>
      <c r="E67" s="90">
        <f>D67-C67</f>
        <v>-16</v>
      </c>
      <c r="F67" s="90">
        <f>D67/C67*100</f>
        <v>36</v>
      </c>
    </row>
    <row r="68" spans="1:6" s="6" customFormat="1" ht="33.75" customHeight="1">
      <c r="A68" s="79" t="s">
        <v>192</v>
      </c>
      <c r="B68" s="80" t="s">
        <v>166</v>
      </c>
      <c r="C68" s="89">
        <v>25</v>
      </c>
      <c r="D68" s="89">
        <v>9</v>
      </c>
      <c r="E68" s="89">
        <f aca="true" t="shared" si="6" ref="E68:E80">D68-C68</f>
        <v>-16</v>
      </c>
      <c r="F68" s="89">
        <f aca="true" t="shared" si="7" ref="F68:F80">D68/C68*100</f>
        <v>36</v>
      </c>
    </row>
    <row r="69" spans="1:6" s="6" customFormat="1" ht="37.5" customHeight="1">
      <c r="A69" s="87" t="s">
        <v>256</v>
      </c>
      <c r="B69" s="80" t="s">
        <v>217</v>
      </c>
      <c r="C69" s="89"/>
      <c r="D69" s="89"/>
      <c r="E69" s="89">
        <f t="shared" si="6"/>
        <v>0</v>
      </c>
      <c r="F69" s="89"/>
    </row>
    <row r="70" spans="1:6" s="6" customFormat="1" ht="24" customHeight="1">
      <c r="A70" s="83" t="s">
        <v>193</v>
      </c>
      <c r="B70" s="77"/>
      <c r="C70" s="89"/>
      <c r="D70" s="89"/>
      <c r="E70" s="89">
        <f t="shared" si="6"/>
        <v>0</v>
      </c>
      <c r="F70" s="89"/>
    </row>
    <row r="71" spans="1:6" s="11" customFormat="1" ht="94.5" customHeight="1">
      <c r="A71" s="79" t="s">
        <v>316</v>
      </c>
      <c r="B71" s="80" t="s">
        <v>19</v>
      </c>
      <c r="C71" s="89"/>
      <c r="D71" s="89"/>
      <c r="E71" s="89">
        <f t="shared" si="6"/>
        <v>0</v>
      </c>
      <c r="F71" s="89"/>
    </row>
    <row r="72" spans="1:6" s="6" customFormat="1" ht="24" customHeight="1">
      <c r="A72" s="98" t="s">
        <v>165</v>
      </c>
      <c r="B72" s="80" t="s">
        <v>248</v>
      </c>
      <c r="C72" s="89"/>
      <c r="D72" s="89"/>
      <c r="E72" s="89">
        <f t="shared" si="6"/>
        <v>0</v>
      </c>
      <c r="F72" s="89"/>
    </row>
    <row r="73" spans="1:6" s="6" customFormat="1" ht="95.25" customHeight="1">
      <c r="A73" s="79" t="s">
        <v>337</v>
      </c>
      <c r="B73" s="80" t="s">
        <v>10</v>
      </c>
      <c r="C73" s="89"/>
      <c r="D73" s="89"/>
      <c r="E73" s="89"/>
      <c r="F73" s="89"/>
    </row>
    <row r="74" spans="1:6" s="10" customFormat="1" ht="36.75" customHeight="1">
      <c r="A74" s="83" t="s">
        <v>144</v>
      </c>
      <c r="B74" s="86" t="s">
        <v>53</v>
      </c>
      <c r="C74" s="89">
        <v>60</v>
      </c>
      <c r="D74" s="89">
        <v>20.9</v>
      </c>
      <c r="E74" s="89">
        <f t="shared" si="6"/>
        <v>-39.1</v>
      </c>
      <c r="F74" s="89">
        <f t="shared" si="7"/>
        <v>34.833333333333336</v>
      </c>
    </row>
    <row r="75" spans="1:6" s="11" customFormat="1" ht="24" customHeight="1">
      <c r="A75" s="79" t="s">
        <v>338</v>
      </c>
      <c r="B75" s="80" t="s">
        <v>54</v>
      </c>
      <c r="C75" s="195">
        <v>60</v>
      </c>
      <c r="D75" s="195">
        <v>20.9</v>
      </c>
      <c r="E75" s="89">
        <f t="shared" si="6"/>
        <v>-39.1</v>
      </c>
      <c r="F75" s="89">
        <f t="shared" si="7"/>
        <v>34.833333333333336</v>
      </c>
    </row>
    <row r="76" spans="1:6" s="6" customFormat="1" ht="30" customHeight="1">
      <c r="A76" s="98" t="s">
        <v>257</v>
      </c>
      <c r="B76" s="80" t="s">
        <v>294</v>
      </c>
      <c r="C76" s="196"/>
      <c r="D76" s="195"/>
      <c r="E76" s="89"/>
      <c r="F76" s="89"/>
    </row>
    <row r="77" spans="1:6" s="6" customFormat="1" ht="24" customHeight="1">
      <c r="A77" s="79" t="s">
        <v>52</v>
      </c>
      <c r="B77" s="80" t="s">
        <v>56</v>
      </c>
      <c r="C77" s="90"/>
      <c r="D77" s="197"/>
      <c r="E77" s="89">
        <f t="shared" si="6"/>
        <v>0</v>
      </c>
      <c r="F77" s="89"/>
    </row>
    <row r="78" spans="1:6" s="6" customFormat="1" ht="24" customHeight="1">
      <c r="A78" s="79" t="s">
        <v>364</v>
      </c>
      <c r="B78" s="80" t="s">
        <v>57</v>
      </c>
      <c r="C78" s="90"/>
      <c r="D78" s="197"/>
      <c r="E78" s="89"/>
      <c r="F78" s="89"/>
    </row>
    <row r="79" spans="1:6" s="6" customFormat="1" ht="24" customHeight="1">
      <c r="A79" s="79" t="s">
        <v>365</v>
      </c>
      <c r="B79" s="80" t="s">
        <v>63</v>
      </c>
      <c r="C79" s="90"/>
      <c r="D79" s="89"/>
      <c r="E79" s="89">
        <f t="shared" si="6"/>
        <v>0</v>
      </c>
      <c r="F79" s="89"/>
    </row>
    <row r="80" spans="1:6" s="6" customFormat="1" ht="36" customHeight="1">
      <c r="A80" s="83" t="s">
        <v>151</v>
      </c>
      <c r="B80" s="86" t="s">
        <v>66</v>
      </c>
      <c r="C80" s="90">
        <f>C58-C67-C71+C74-C75-C77-C78-C79</f>
        <v>60</v>
      </c>
      <c r="D80" s="90">
        <f>D58-D67-D71+D74-D75-D77-D78-D79</f>
        <v>20.90000000000122</v>
      </c>
      <c r="E80" s="90">
        <f t="shared" si="6"/>
        <v>-39.09999999999878</v>
      </c>
      <c r="F80" s="90">
        <f t="shared" si="7"/>
        <v>34.83333333333537</v>
      </c>
    </row>
    <row r="81" spans="1:6" s="6" customFormat="1" ht="24.75" customHeight="1">
      <c r="A81" s="213" t="s">
        <v>55</v>
      </c>
      <c r="B81" s="213"/>
      <c r="C81" s="213"/>
      <c r="D81" s="213"/>
      <c r="E81" s="213"/>
      <c r="F81" s="213"/>
    </row>
    <row r="82" spans="1:6" s="7" customFormat="1" ht="38.25" customHeight="1">
      <c r="A82" s="83" t="s">
        <v>207</v>
      </c>
      <c r="B82" s="86" t="s">
        <v>167</v>
      </c>
      <c r="C82" s="90">
        <f>SUM(C83:C89)</f>
        <v>250</v>
      </c>
      <c r="D82" s="90">
        <f>SUM(D83:D89)</f>
        <v>401.5</v>
      </c>
      <c r="E82" s="90">
        <f>D82-C82</f>
        <v>151.5</v>
      </c>
      <c r="F82" s="90">
        <f>D82/C82*100</f>
        <v>160.60000000000002</v>
      </c>
    </row>
    <row r="83" spans="1:6" s="11" customFormat="1" ht="24" customHeight="1">
      <c r="A83" s="79" t="s">
        <v>31</v>
      </c>
      <c r="B83" s="80" t="s">
        <v>296</v>
      </c>
      <c r="C83" s="89">
        <v>50</v>
      </c>
      <c r="D83" s="89">
        <v>9.4</v>
      </c>
      <c r="E83" s="89">
        <f aca="true" t="shared" si="8" ref="E83:E101">D83-C83</f>
        <v>-40.6</v>
      </c>
      <c r="F83" s="89">
        <f aca="true" t="shared" si="9" ref="F83:F101">D83/C83*100</f>
        <v>18.8</v>
      </c>
    </row>
    <row r="84" spans="1:6" s="11" customFormat="1" ht="24" customHeight="1">
      <c r="A84" s="87" t="s">
        <v>58</v>
      </c>
      <c r="B84" s="80" t="s">
        <v>297</v>
      </c>
      <c r="C84" s="89"/>
      <c r="D84" s="89"/>
      <c r="E84" s="89">
        <f t="shared" si="8"/>
        <v>0</v>
      </c>
      <c r="F84" s="89"/>
    </row>
    <row r="85" spans="1:6" s="11" customFormat="1" ht="36" customHeight="1">
      <c r="A85" s="87" t="s">
        <v>59</v>
      </c>
      <c r="B85" s="80" t="s">
        <v>298</v>
      </c>
      <c r="C85" s="89">
        <v>200</v>
      </c>
      <c r="D85" s="89">
        <v>122.5</v>
      </c>
      <c r="E85" s="89">
        <f t="shared" si="8"/>
        <v>-77.5</v>
      </c>
      <c r="F85" s="89">
        <f t="shared" si="9"/>
        <v>61.25000000000001</v>
      </c>
    </row>
    <row r="86" spans="1:6" s="11" customFormat="1" ht="42.75" customHeight="1">
      <c r="A86" s="87" t="s">
        <v>60</v>
      </c>
      <c r="B86" s="80" t="s">
        <v>299</v>
      </c>
      <c r="C86" s="198"/>
      <c r="D86" s="198"/>
      <c r="E86" s="89">
        <f t="shared" si="8"/>
        <v>0</v>
      </c>
      <c r="F86" s="89"/>
    </row>
    <row r="87" spans="1:6" s="11" customFormat="1" ht="24" customHeight="1">
      <c r="A87" s="87" t="s">
        <v>61</v>
      </c>
      <c r="B87" s="80" t="s">
        <v>300</v>
      </c>
      <c r="C87" s="89"/>
      <c r="D87" s="89"/>
      <c r="E87" s="89">
        <f t="shared" si="8"/>
        <v>0</v>
      </c>
      <c r="F87" s="89"/>
    </row>
    <row r="88" spans="1:6" s="11" customFormat="1" ht="24" customHeight="1">
      <c r="A88" s="87" t="s">
        <v>62</v>
      </c>
      <c r="B88" s="80" t="s">
        <v>301</v>
      </c>
      <c r="C88" s="89"/>
      <c r="D88" s="89"/>
      <c r="E88" s="89">
        <f t="shared" si="8"/>
        <v>0</v>
      </c>
      <c r="F88" s="89"/>
    </row>
    <row r="89" spans="1:6" s="11" customFormat="1" ht="24" customHeight="1">
      <c r="A89" s="87" t="s">
        <v>395</v>
      </c>
      <c r="B89" s="80" t="s">
        <v>218</v>
      </c>
      <c r="C89" s="89"/>
      <c r="D89" s="89">
        <v>269.6</v>
      </c>
      <c r="E89" s="89">
        <f t="shared" si="8"/>
        <v>269.6</v>
      </c>
      <c r="F89" s="89"/>
    </row>
    <row r="90" spans="1:6" s="11" customFormat="1" ht="36" customHeight="1">
      <c r="A90" s="79" t="s">
        <v>306</v>
      </c>
      <c r="B90" s="76" t="s">
        <v>302</v>
      </c>
      <c r="C90" s="89"/>
      <c r="D90" s="89">
        <v>10</v>
      </c>
      <c r="E90" s="89">
        <f t="shared" si="8"/>
        <v>10</v>
      </c>
      <c r="F90" s="89"/>
    </row>
    <row r="91" spans="1:6" s="11" customFormat="1" ht="41.25" customHeight="1">
      <c r="A91" s="79" t="s">
        <v>397</v>
      </c>
      <c r="B91" s="76" t="s">
        <v>295</v>
      </c>
      <c r="C91" s="89"/>
      <c r="D91" s="89"/>
      <c r="E91" s="89">
        <f t="shared" si="8"/>
        <v>0</v>
      </c>
      <c r="F91" s="89"/>
    </row>
    <row r="92" spans="1:6" s="6" customFormat="1" ht="22.5" customHeight="1">
      <c r="A92" s="83" t="s">
        <v>330</v>
      </c>
      <c r="B92" s="86" t="s">
        <v>168</v>
      </c>
      <c r="C92" s="90">
        <f>SUM(C93:C95)</f>
        <v>0</v>
      </c>
      <c r="D92" s="90">
        <f>SUM(D93:D95)</f>
        <v>0</v>
      </c>
      <c r="E92" s="90">
        <f t="shared" si="8"/>
        <v>0</v>
      </c>
      <c r="F92" s="90"/>
    </row>
    <row r="93" spans="1:6" s="11" customFormat="1" ht="44.25" customHeight="1">
      <c r="A93" s="79" t="s">
        <v>258</v>
      </c>
      <c r="B93" s="80" t="s">
        <v>169</v>
      </c>
      <c r="C93" s="89"/>
      <c r="D93" s="89"/>
      <c r="E93" s="89">
        <f t="shared" si="8"/>
        <v>0</v>
      </c>
      <c r="F93" s="89"/>
    </row>
    <row r="94" spans="1:6" s="11" customFormat="1" ht="24" customHeight="1">
      <c r="A94" s="79" t="s">
        <v>64</v>
      </c>
      <c r="B94" s="80" t="s">
        <v>171</v>
      </c>
      <c r="C94" s="89"/>
      <c r="D94" s="89"/>
      <c r="E94" s="89">
        <f t="shared" si="8"/>
        <v>0</v>
      </c>
      <c r="F94" s="89"/>
    </row>
    <row r="95" spans="1:6" s="11" customFormat="1" ht="24" customHeight="1">
      <c r="A95" s="79" t="s">
        <v>65</v>
      </c>
      <c r="B95" s="80" t="s">
        <v>219</v>
      </c>
      <c r="C95" s="89"/>
      <c r="D95" s="89"/>
      <c r="E95" s="89">
        <f t="shared" si="8"/>
        <v>0</v>
      </c>
      <c r="F95" s="89"/>
    </row>
    <row r="96" spans="1:6" s="6" customFormat="1" ht="27.75" customHeight="1">
      <c r="A96" s="83" t="s">
        <v>331</v>
      </c>
      <c r="B96" s="86" t="s">
        <v>172</v>
      </c>
      <c r="C96" s="90">
        <f>SUM(C97:C98)</f>
        <v>374</v>
      </c>
      <c r="D96" s="90">
        <f>SUM(D97:D98)</f>
        <v>331.70000000000005</v>
      </c>
      <c r="E96" s="90">
        <f t="shared" si="8"/>
        <v>-42.299999999999955</v>
      </c>
      <c r="F96" s="90">
        <f t="shared" si="9"/>
        <v>88.68983957219253</v>
      </c>
    </row>
    <row r="97" spans="1:6" s="11" customFormat="1" ht="24" customHeight="1">
      <c r="A97" s="79" t="s">
        <v>170</v>
      </c>
      <c r="B97" s="80" t="s">
        <v>173</v>
      </c>
      <c r="C97" s="89">
        <v>350</v>
      </c>
      <c r="D97" s="89">
        <v>310.1</v>
      </c>
      <c r="E97" s="89">
        <f t="shared" si="8"/>
        <v>-39.89999999999998</v>
      </c>
      <c r="F97" s="89">
        <f t="shared" si="9"/>
        <v>88.6</v>
      </c>
    </row>
    <row r="98" spans="1:6" s="11" customFormat="1" ht="24" customHeight="1">
      <c r="A98" s="79" t="s">
        <v>394</v>
      </c>
      <c r="B98" s="80" t="s">
        <v>174</v>
      </c>
      <c r="C98" s="89">
        <v>24</v>
      </c>
      <c r="D98" s="89">
        <v>21.6</v>
      </c>
      <c r="E98" s="89">
        <f t="shared" si="8"/>
        <v>-2.3999999999999986</v>
      </c>
      <c r="F98" s="89">
        <f t="shared" si="9"/>
        <v>90</v>
      </c>
    </row>
    <row r="99" spans="1:6" s="10" customFormat="1" ht="24" customHeight="1">
      <c r="A99" s="83" t="s">
        <v>67</v>
      </c>
      <c r="B99" s="86" t="s">
        <v>220</v>
      </c>
      <c r="C99" s="90">
        <f>SUM(C100:C101)</f>
        <v>288</v>
      </c>
      <c r="D99" s="90">
        <f>SUM(D100:D101)</f>
        <v>259.6</v>
      </c>
      <c r="E99" s="90">
        <f t="shared" si="8"/>
        <v>-28.399999999999977</v>
      </c>
      <c r="F99" s="90">
        <f t="shared" si="9"/>
        <v>90.1388888888889</v>
      </c>
    </row>
    <row r="100" spans="1:6" s="11" customFormat="1" ht="24" customHeight="1">
      <c r="A100" s="79" t="s">
        <v>68</v>
      </c>
      <c r="B100" s="80" t="s">
        <v>221</v>
      </c>
      <c r="C100" s="89"/>
      <c r="D100" s="89"/>
      <c r="E100" s="89">
        <f t="shared" si="8"/>
        <v>0</v>
      </c>
      <c r="F100" s="89"/>
    </row>
    <row r="101" spans="1:6" s="12" customFormat="1" ht="24" customHeight="1">
      <c r="A101" s="99" t="s">
        <v>396</v>
      </c>
      <c r="B101" s="80" t="s">
        <v>222</v>
      </c>
      <c r="C101" s="89">
        <v>288</v>
      </c>
      <c r="D101" s="100">
        <v>259.6</v>
      </c>
      <c r="E101" s="89">
        <f t="shared" si="8"/>
        <v>-28.399999999999977</v>
      </c>
      <c r="F101" s="89">
        <f t="shared" si="9"/>
        <v>90.1388888888889</v>
      </c>
    </row>
    <row r="102" spans="1:6" ht="16.5" customHeight="1">
      <c r="A102" s="101"/>
      <c r="B102" s="93"/>
      <c r="C102" s="102"/>
      <c r="D102" s="103"/>
      <c r="E102" s="103"/>
      <c r="F102" s="103"/>
    </row>
    <row r="103" spans="1:6" ht="16.5" customHeight="1">
      <c r="A103" s="101"/>
      <c r="B103" s="93"/>
      <c r="C103" s="102"/>
      <c r="D103" s="103"/>
      <c r="E103" s="103"/>
      <c r="F103" s="103"/>
    </row>
    <row r="104" spans="1:6" ht="16.5" customHeight="1">
      <c r="A104" s="101"/>
      <c r="B104" s="93"/>
      <c r="C104" s="102"/>
      <c r="D104" s="103"/>
      <c r="E104" s="103"/>
      <c r="F104" s="103"/>
    </row>
    <row r="105" spans="1:11" s="14" customFormat="1" ht="18.75">
      <c r="A105" s="49" t="s">
        <v>339</v>
      </c>
      <c r="B105" s="43"/>
      <c r="C105" s="50"/>
      <c r="D105" s="50"/>
      <c r="E105" s="50" t="s">
        <v>410</v>
      </c>
      <c r="F105" s="50"/>
      <c r="G105" s="50"/>
      <c r="H105" s="50"/>
      <c r="I105" s="50"/>
      <c r="J105" s="51"/>
      <c r="K105" s="52"/>
    </row>
    <row r="106" spans="1:11" s="58" customFormat="1" ht="6.75" customHeight="1">
      <c r="A106" s="53" t="s">
        <v>340</v>
      </c>
      <c r="B106" s="53"/>
      <c r="C106" s="54" t="s">
        <v>341</v>
      </c>
      <c r="D106" s="54"/>
      <c r="E106" s="61" t="s">
        <v>344</v>
      </c>
      <c r="F106" s="104"/>
      <c r="H106" s="54"/>
      <c r="I106" s="55"/>
      <c r="J106" s="56"/>
      <c r="K106" s="57"/>
    </row>
    <row r="107" spans="1:10" s="14" customFormat="1" ht="18.75">
      <c r="A107" s="59" t="s">
        <v>342</v>
      </c>
      <c r="B107" s="105"/>
      <c r="C107" s="60" t="s">
        <v>208</v>
      </c>
      <c r="D107" s="43"/>
      <c r="E107" s="62" t="s">
        <v>343</v>
      </c>
      <c r="F107" s="105"/>
      <c r="H107" s="43"/>
      <c r="I107" s="43"/>
      <c r="J107" s="13"/>
    </row>
    <row r="108" spans="1:6" ht="18.75">
      <c r="A108" s="69"/>
      <c r="B108" s="47"/>
      <c r="C108" s="69"/>
      <c r="D108" s="69"/>
      <c r="E108" s="69"/>
      <c r="F108" s="69"/>
    </row>
    <row r="109" spans="1:6" ht="18.75">
      <c r="A109" s="106"/>
      <c r="B109" s="47"/>
      <c r="C109" s="69"/>
      <c r="D109" s="69"/>
      <c r="E109" s="69"/>
      <c r="F109" s="69"/>
    </row>
    <row r="110" spans="1:6" ht="19.5">
      <c r="A110" s="106"/>
      <c r="B110" s="47"/>
      <c r="C110" s="107"/>
      <c r="D110" s="69"/>
      <c r="E110" s="69"/>
      <c r="F110" s="69"/>
    </row>
    <row r="111" spans="1:6" ht="18.75">
      <c r="A111" s="106"/>
      <c r="B111" s="47"/>
      <c r="C111" s="69"/>
      <c r="D111" s="69"/>
      <c r="E111" s="69"/>
      <c r="F111" s="69"/>
    </row>
    <row r="112" spans="1:6" ht="18.75">
      <c r="A112" s="106"/>
      <c r="B112" s="47"/>
      <c r="C112" s="69"/>
      <c r="D112" s="69"/>
      <c r="E112" s="69"/>
      <c r="F112" s="69"/>
    </row>
    <row r="113" spans="1:6" ht="18.75">
      <c r="A113" s="106"/>
      <c r="B113" s="47"/>
      <c r="C113" s="69"/>
      <c r="D113" s="69"/>
      <c r="E113" s="69"/>
      <c r="F113" s="69"/>
    </row>
    <row r="114" spans="1:6" ht="18.75">
      <c r="A114" s="106"/>
      <c r="B114" s="47"/>
      <c r="C114" s="69"/>
      <c r="D114" s="69"/>
      <c r="E114" s="69"/>
      <c r="F114" s="69"/>
    </row>
    <row r="115" spans="1:6" ht="18.75">
      <c r="A115" s="106"/>
      <c r="B115" s="47"/>
      <c r="C115" s="69"/>
      <c r="D115" s="69"/>
      <c r="E115" s="69"/>
      <c r="F115" s="69"/>
    </row>
    <row r="116" spans="1:6" ht="18.75">
      <c r="A116" s="106"/>
      <c r="B116" s="47"/>
      <c r="C116" s="69"/>
      <c r="D116" s="69"/>
      <c r="E116" s="69"/>
      <c r="F116" s="69"/>
    </row>
    <row r="117" spans="1:6" ht="18.75">
      <c r="A117" s="106"/>
      <c r="B117" s="47"/>
      <c r="C117" s="69"/>
      <c r="D117" s="69"/>
      <c r="E117" s="69"/>
      <c r="F117" s="69"/>
    </row>
    <row r="118" spans="1:6" ht="18.75">
      <c r="A118" s="106"/>
      <c r="B118" s="47"/>
      <c r="C118" s="69"/>
      <c r="D118" s="69"/>
      <c r="E118" s="69"/>
      <c r="F118" s="69"/>
    </row>
    <row r="119" spans="1:6" ht="18.75">
      <c r="A119" s="106"/>
      <c r="B119" s="47"/>
      <c r="C119" s="69"/>
      <c r="D119" s="69"/>
      <c r="E119" s="69"/>
      <c r="F119" s="69"/>
    </row>
    <row r="120" spans="1:6" ht="18.75">
      <c r="A120" s="106"/>
      <c r="B120" s="47"/>
      <c r="C120" s="69"/>
      <c r="D120" s="69"/>
      <c r="E120" s="69"/>
      <c r="F120" s="69"/>
    </row>
    <row r="121" spans="1:6" ht="18.75">
      <c r="A121" s="106"/>
      <c r="B121" s="47"/>
      <c r="C121" s="69"/>
      <c r="D121" s="69"/>
      <c r="E121" s="69"/>
      <c r="F121" s="69"/>
    </row>
    <row r="122" spans="1:6" ht="18.75">
      <c r="A122" s="106"/>
      <c r="B122" s="47"/>
      <c r="C122" s="69"/>
      <c r="D122" s="69"/>
      <c r="E122" s="69"/>
      <c r="F122" s="69"/>
    </row>
    <row r="123" spans="1:6" ht="18.75">
      <c r="A123" s="106"/>
      <c r="B123" s="47"/>
      <c r="C123" s="69"/>
      <c r="D123" s="69"/>
      <c r="E123" s="69"/>
      <c r="F123" s="69"/>
    </row>
    <row r="124" spans="1:6" ht="18.75">
      <c r="A124" s="106"/>
      <c r="B124" s="47"/>
      <c r="C124" s="69"/>
      <c r="D124" s="69"/>
      <c r="E124" s="69"/>
      <c r="F124" s="69"/>
    </row>
    <row r="125" spans="1:6" ht="18.75">
      <c r="A125" s="106"/>
      <c r="B125" s="47"/>
      <c r="C125" s="69"/>
      <c r="D125" s="69"/>
      <c r="E125" s="69"/>
      <c r="F125" s="69"/>
    </row>
    <row r="126" spans="1:6" ht="18.75">
      <c r="A126" s="106"/>
      <c r="B126" s="47"/>
      <c r="C126" s="69"/>
      <c r="D126" s="69"/>
      <c r="E126" s="69"/>
      <c r="F126" s="69"/>
    </row>
    <row r="127" spans="1:6" ht="18.75">
      <c r="A127" s="106"/>
      <c r="B127" s="47"/>
      <c r="C127" s="69"/>
      <c r="D127" s="69"/>
      <c r="E127" s="69"/>
      <c r="F127" s="69"/>
    </row>
    <row r="128" spans="1:6" ht="18.75">
      <c r="A128" s="106"/>
      <c r="B128" s="47"/>
      <c r="C128" s="69"/>
      <c r="D128" s="69"/>
      <c r="E128" s="69"/>
      <c r="F128" s="69"/>
    </row>
    <row r="129" spans="1:6" ht="18.75">
      <c r="A129" s="106"/>
      <c r="B129" s="47"/>
      <c r="C129" s="69"/>
      <c r="D129" s="69"/>
      <c r="E129" s="69"/>
      <c r="F129" s="69"/>
    </row>
    <row r="130" spans="1:6" ht="18.75">
      <c r="A130" s="106"/>
      <c r="B130" s="47"/>
      <c r="C130" s="69"/>
      <c r="D130" s="69"/>
      <c r="E130" s="69"/>
      <c r="F130" s="69"/>
    </row>
    <row r="131" spans="1:6" ht="18.75">
      <c r="A131" s="106"/>
      <c r="B131" s="47"/>
      <c r="C131" s="69"/>
      <c r="D131" s="69"/>
      <c r="E131" s="69"/>
      <c r="F131" s="69"/>
    </row>
    <row r="132" spans="1:6" ht="18.75">
      <c r="A132" s="106"/>
      <c r="B132" s="47"/>
      <c r="C132" s="69"/>
      <c r="D132" s="69"/>
      <c r="E132" s="69"/>
      <c r="F132" s="69"/>
    </row>
    <row r="133" spans="1:6" ht="18.75">
      <c r="A133" s="106"/>
      <c r="B133" s="47"/>
      <c r="C133" s="69"/>
      <c r="D133" s="69"/>
      <c r="E133" s="69"/>
      <c r="F133" s="69"/>
    </row>
    <row r="134" spans="1:6" ht="18.75">
      <c r="A134" s="106"/>
      <c r="B134" s="47"/>
      <c r="C134" s="69"/>
      <c r="D134" s="69"/>
      <c r="E134" s="69"/>
      <c r="F134" s="69"/>
    </row>
    <row r="135" spans="1:6" ht="18.75">
      <c r="A135" s="106"/>
      <c r="B135" s="47"/>
      <c r="C135" s="69"/>
      <c r="D135" s="69"/>
      <c r="E135" s="69"/>
      <c r="F135" s="69"/>
    </row>
    <row r="136" spans="1:6" ht="18.75">
      <c r="A136" s="106"/>
      <c r="B136" s="47"/>
      <c r="C136" s="69"/>
      <c r="D136" s="69"/>
      <c r="E136" s="69"/>
      <c r="F136" s="69"/>
    </row>
    <row r="137" spans="1:6" ht="18.75">
      <c r="A137" s="106"/>
      <c r="B137" s="47"/>
      <c r="C137" s="69"/>
      <c r="D137" s="69"/>
      <c r="E137" s="69"/>
      <c r="F137" s="69"/>
    </row>
    <row r="138" spans="1:6" ht="18.75">
      <c r="A138" s="106"/>
      <c r="B138" s="47"/>
      <c r="C138" s="69"/>
      <c r="D138" s="69"/>
      <c r="E138" s="69"/>
      <c r="F138" s="69"/>
    </row>
    <row r="139" spans="1:6" ht="18.75">
      <c r="A139" s="106"/>
      <c r="B139" s="47"/>
      <c r="C139" s="69"/>
      <c r="D139" s="69"/>
      <c r="E139" s="69"/>
      <c r="F139" s="69"/>
    </row>
    <row r="140" spans="1:6" ht="18.75">
      <c r="A140" s="106"/>
      <c r="B140" s="47"/>
      <c r="C140" s="69"/>
      <c r="D140" s="69"/>
      <c r="E140" s="69"/>
      <c r="F140" s="69"/>
    </row>
    <row r="141" spans="1:6" ht="18.75">
      <c r="A141" s="106"/>
      <c r="B141" s="47"/>
      <c r="C141" s="69"/>
      <c r="D141" s="69"/>
      <c r="E141" s="69"/>
      <c r="F141" s="69"/>
    </row>
    <row r="142" spans="1:6" ht="18.75">
      <c r="A142" s="106"/>
      <c r="B142" s="47"/>
      <c r="C142" s="69"/>
      <c r="D142" s="69"/>
      <c r="E142" s="69"/>
      <c r="F142" s="69"/>
    </row>
    <row r="143" spans="1:6" ht="18.75">
      <c r="A143" s="106"/>
      <c r="B143" s="47"/>
      <c r="C143" s="69"/>
      <c r="D143" s="69"/>
      <c r="E143" s="69"/>
      <c r="F143" s="69"/>
    </row>
    <row r="144" spans="1:6" ht="18.75">
      <c r="A144" s="106"/>
      <c r="B144" s="47"/>
      <c r="C144" s="69"/>
      <c r="D144" s="69"/>
      <c r="E144" s="69"/>
      <c r="F144" s="69"/>
    </row>
    <row r="145" spans="1:6" ht="18.75">
      <c r="A145" s="106"/>
      <c r="B145" s="47"/>
      <c r="C145" s="69"/>
      <c r="D145" s="69"/>
      <c r="E145" s="69"/>
      <c r="F145" s="69"/>
    </row>
    <row r="146" ht="15.75">
      <c r="A146" s="15"/>
    </row>
    <row r="147" ht="15.75">
      <c r="A147" s="15"/>
    </row>
    <row r="148" ht="15.75">
      <c r="A148" s="15"/>
    </row>
    <row r="149" ht="15.75">
      <c r="A149" s="15"/>
    </row>
    <row r="150" ht="15.75">
      <c r="A150" s="15"/>
    </row>
    <row r="151" ht="15.75">
      <c r="A151" s="15"/>
    </row>
    <row r="152" ht="15.75">
      <c r="A152" s="15"/>
    </row>
    <row r="153" ht="15.75">
      <c r="A153" s="15"/>
    </row>
    <row r="154" ht="15.75">
      <c r="A154" s="15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</sheetData>
  <sheetProtection/>
  <mergeCells count="33">
    <mergeCell ref="A13:I13"/>
    <mergeCell ref="A14:I14"/>
    <mergeCell ref="A15:I15"/>
    <mergeCell ref="A16:I16"/>
    <mergeCell ref="A12:C12"/>
    <mergeCell ref="A10:C10"/>
    <mergeCell ref="A7:C7"/>
    <mergeCell ref="A26:A27"/>
    <mergeCell ref="A25:F25"/>
    <mergeCell ref="C2:F2"/>
    <mergeCell ref="F26:F27"/>
    <mergeCell ref="D1:F1"/>
    <mergeCell ref="A24:F24"/>
    <mergeCell ref="A22:F22"/>
    <mergeCell ref="A20:F20"/>
    <mergeCell ref="A21:F21"/>
    <mergeCell ref="B26:B27"/>
    <mergeCell ref="C26:C27"/>
    <mergeCell ref="E64:E65"/>
    <mergeCell ref="D26:D27"/>
    <mergeCell ref="E26:E27"/>
    <mergeCell ref="F64:F65"/>
    <mergeCell ref="D64:D65"/>
    <mergeCell ref="A17:I17"/>
    <mergeCell ref="A18:I18"/>
    <mergeCell ref="B3:F3"/>
    <mergeCell ref="A81:F81"/>
    <mergeCell ref="B29:F29"/>
    <mergeCell ref="C42:F42"/>
    <mergeCell ref="A64:A65"/>
    <mergeCell ref="A63:F63"/>
    <mergeCell ref="B64:B65"/>
    <mergeCell ref="C64:C65"/>
  </mergeCells>
  <printOptions/>
  <pageMargins left="0.984251968503937" right="0.3937007874015748" top="0.48" bottom="0.44" header="0.31" footer="0.36"/>
  <pageSetup fitToHeight="13" horizontalDpi="300" verticalDpi="300" orientation="portrait" paperSize="9" scale="55" r:id="rId1"/>
  <rowBreaks count="1" manualBreakCount="1">
    <brk id="60" max="5" man="1"/>
  </rowBreaks>
  <ignoredErrors>
    <ignoredError sqref="F54:F56 F82:F83 F34:F35 F67:F68 F80 F74:F75 F96:F99 F30:F31 F43:F44 F39 F41 F50 F58:F59 F85 F101 F45" evalError="1"/>
    <ignoredError sqref="B30:B44 B67:B73 B45:B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C8" sqref="C8:F15"/>
    </sheetView>
  </sheetViews>
  <sheetFormatPr defaultColWidth="9.00390625" defaultRowHeight="12.75"/>
  <cols>
    <col min="1" max="1" width="43.75390625" style="16" customWidth="1"/>
    <col min="2" max="2" width="9.37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08"/>
      <c r="B1" s="109"/>
      <c r="C1" s="108"/>
      <c r="D1" s="110"/>
      <c r="E1" s="84"/>
      <c r="F1" s="84" t="s">
        <v>390</v>
      </c>
      <c r="G1" s="17"/>
    </row>
    <row r="2" spans="1:7" ht="16.5" customHeight="1">
      <c r="A2" s="108"/>
      <c r="B2" s="109"/>
      <c r="C2" s="108"/>
      <c r="D2" s="110"/>
      <c r="E2" s="18"/>
      <c r="F2" s="84" t="s">
        <v>69</v>
      </c>
      <c r="G2" s="18"/>
    </row>
    <row r="3" spans="1:6" ht="12.75" customHeight="1">
      <c r="A3" s="108"/>
      <c r="B3" s="111"/>
      <c r="C3" s="111"/>
      <c r="D3" s="111"/>
      <c r="E3" s="111"/>
      <c r="F3" s="111"/>
    </row>
    <row r="4" spans="1:6" ht="25.5" customHeight="1">
      <c r="A4" s="217" t="s">
        <v>70</v>
      </c>
      <c r="B4" s="217"/>
      <c r="C4" s="217"/>
      <c r="D4" s="217"/>
      <c r="E4" s="217"/>
      <c r="F4" s="217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23" t="s">
        <v>252</v>
      </c>
      <c r="B6" s="222" t="s">
        <v>25</v>
      </c>
      <c r="C6" s="222" t="s">
        <v>132</v>
      </c>
      <c r="D6" s="222" t="s">
        <v>131</v>
      </c>
      <c r="E6" s="222" t="s">
        <v>152</v>
      </c>
      <c r="F6" s="222" t="s">
        <v>259</v>
      </c>
    </row>
    <row r="7" spans="1:6" ht="35.25" customHeight="1">
      <c r="A7" s="223"/>
      <c r="B7" s="222"/>
      <c r="C7" s="222"/>
      <c r="D7" s="222"/>
      <c r="E7" s="222"/>
      <c r="F7" s="222"/>
    </row>
    <row r="8" spans="1:6" s="19" customFormat="1" ht="35.25" customHeight="1">
      <c r="A8" s="112" t="s">
        <v>345</v>
      </c>
      <c r="B8" s="113" t="s">
        <v>20</v>
      </c>
      <c r="C8" s="199"/>
      <c r="D8" s="199"/>
      <c r="E8" s="200">
        <f>D8-C8</f>
        <v>0</v>
      </c>
      <c r="F8" s="200" t="e">
        <f>D8/C8*100</f>
        <v>#DIV/0!</v>
      </c>
    </row>
    <row r="9" spans="1:6" s="20" customFormat="1" ht="37.5">
      <c r="A9" s="126" t="s">
        <v>71</v>
      </c>
      <c r="B9" s="115" t="s">
        <v>72</v>
      </c>
      <c r="C9" s="201"/>
      <c r="D9" s="201"/>
      <c r="E9" s="201">
        <f aca="true" t="shared" si="0" ref="E9:E15">D9-C9</f>
        <v>0</v>
      </c>
      <c r="F9" s="201" t="e">
        <f aca="true" t="shared" si="1" ref="F9:F15">D9/C9*100</f>
        <v>#DIV/0!</v>
      </c>
    </row>
    <row r="10" spans="1:6" s="20" customFormat="1" ht="24" customHeight="1">
      <c r="A10" s="114" t="s">
        <v>73</v>
      </c>
      <c r="B10" s="115" t="s">
        <v>74</v>
      </c>
      <c r="C10" s="201"/>
      <c r="D10" s="201"/>
      <c r="E10" s="201">
        <f t="shared" si="0"/>
        <v>0</v>
      </c>
      <c r="F10" s="201" t="e">
        <f t="shared" si="1"/>
        <v>#DIV/0!</v>
      </c>
    </row>
    <row r="11" spans="1:8" s="21" customFormat="1" ht="24" customHeight="1">
      <c r="A11" s="116" t="s">
        <v>5</v>
      </c>
      <c r="B11" s="117" t="s">
        <v>21</v>
      </c>
      <c r="C11" s="201"/>
      <c r="D11" s="201"/>
      <c r="E11" s="201">
        <f t="shared" si="0"/>
        <v>0</v>
      </c>
      <c r="F11" s="201" t="e">
        <f t="shared" si="1"/>
        <v>#DIV/0!</v>
      </c>
      <c r="G11" s="19"/>
      <c r="H11" s="19"/>
    </row>
    <row r="12" spans="1:6" s="19" customFormat="1" ht="24" customHeight="1">
      <c r="A12" s="116" t="s">
        <v>6</v>
      </c>
      <c r="B12" s="117" t="s">
        <v>22</v>
      </c>
      <c r="C12" s="201"/>
      <c r="D12" s="201"/>
      <c r="E12" s="201">
        <f t="shared" si="0"/>
        <v>0</v>
      </c>
      <c r="F12" s="201" t="e">
        <f t="shared" si="1"/>
        <v>#DIV/0!</v>
      </c>
    </row>
    <row r="13" spans="1:6" s="19" customFormat="1" ht="24" customHeight="1">
      <c r="A13" s="118" t="s">
        <v>7</v>
      </c>
      <c r="B13" s="117" t="s">
        <v>23</v>
      </c>
      <c r="C13" s="201"/>
      <c r="D13" s="201"/>
      <c r="E13" s="201">
        <f t="shared" si="0"/>
        <v>0</v>
      </c>
      <c r="F13" s="201" t="e">
        <f t="shared" si="1"/>
        <v>#DIV/0!</v>
      </c>
    </row>
    <row r="14" spans="1:6" s="19" customFormat="1" ht="24" customHeight="1">
      <c r="A14" s="118" t="s">
        <v>75</v>
      </c>
      <c r="B14" s="117" t="s">
        <v>35</v>
      </c>
      <c r="C14" s="201"/>
      <c r="D14" s="201"/>
      <c r="E14" s="201">
        <f t="shared" si="0"/>
        <v>0</v>
      </c>
      <c r="F14" s="201" t="e">
        <f t="shared" si="1"/>
        <v>#DIV/0!</v>
      </c>
    </row>
    <row r="15" spans="1:6" s="19" customFormat="1" ht="24" customHeight="1">
      <c r="A15" s="112" t="s">
        <v>260</v>
      </c>
      <c r="B15" s="113" t="s">
        <v>36</v>
      </c>
      <c r="C15" s="202">
        <f>C8+SUM(C11:C14)</f>
        <v>0</v>
      </c>
      <c r="D15" s="202">
        <f>D8+SUM(D11:D14)</f>
        <v>0</v>
      </c>
      <c r="E15" s="200">
        <f t="shared" si="0"/>
        <v>0</v>
      </c>
      <c r="F15" s="200" t="e">
        <f t="shared" si="1"/>
        <v>#DIV/0!</v>
      </c>
    </row>
    <row r="16" spans="1:6" ht="16.5" customHeight="1">
      <c r="A16" s="119"/>
      <c r="B16" s="120"/>
      <c r="C16" s="121"/>
      <c r="D16" s="123"/>
      <c r="E16" s="123"/>
      <c r="F16" s="123"/>
    </row>
    <row r="17" spans="1:6" ht="16.5" customHeight="1">
      <c r="A17" s="119"/>
      <c r="B17" s="120"/>
      <c r="C17" s="121"/>
      <c r="D17" s="123"/>
      <c r="E17" s="123"/>
      <c r="F17" s="123"/>
    </row>
    <row r="18" spans="1:6" ht="16.5" customHeight="1">
      <c r="A18" s="119"/>
      <c r="B18" s="120"/>
      <c r="C18" s="121"/>
      <c r="D18" s="123"/>
      <c r="E18" s="123"/>
      <c r="F18" s="123"/>
    </row>
    <row r="19" spans="1:11" s="44" customFormat="1" ht="18.75">
      <c r="A19" s="49" t="s">
        <v>339</v>
      </c>
      <c r="B19" s="43"/>
      <c r="C19" s="124"/>
      <c r="D19" s="124"/>
      <c r="E19" s="50"/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340</v>
      </c>
      <c r="B20" s="53"/>
      <c r="C20" s="54" t="s">
        <v>341</v>
      </c>
      <c r="D20" s="54"/>
      <c r="E20" s="61" t="s">
        <v>344</v>
      </c>
      <c r="F20" s="104"/>
      <c r="H20" s="63"/>
      <c r="I20" s="65"/>
      <c r="J20" s="65"/>
      <c r="K20" s="66"/>
    </row>
    <row r="21" spans="1:10" s="44" customFormat="1" ht="18.75">
      <c r="A21" s="59" t="s">
        <v>342</v>
      </c>
      <c r="B21" s="105"/>
      <c r="C21" s="60" t="s">
        <v>208</v>
      </c>
      <c r="D21" s="43"/>
      <c r="E21" s="62" t="s">
        <v>343</v>
      </c>
      <c r="F21" s="105"/>
      <c r="H21" s="41"/>
      <c r="I21" s="41"/>
      <c r="J21" s="41"/>
    </row>
    <row r="22" spans="1:6" ht="18.75">
      <c r="A22" s="108"/>
      <c r="B22" s="109"/>
      <c r="C22" s="108"/>
      <c r="D22" s="108"/>
      <c r="E22" s="108"/>
      <c r="F22" s="108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C8" sqref="C8:F14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08"/>
      <c r="B1" s="109"/>
      <c r="C1" s="108"/>
      <c r="D1" s="224" t="s">
        <v>390</v>
      </c>
      <c r="E1" s="224"/>
      <c r="F1" s="224"/>
    </row>
    <row r="2" spans="1:6" ht="18.75">
      <c r="A2" s="108"/>
      <c r="B2" s="109"/>
      <c r="C2" s="108"/>
      <c r="D2" s="224" t="s">
        <v>76</v>
      </c>
      <c r="E2" s="224"/>
      <c r="F2" s="224"/>
    </row>
    <row r="3" spans="1:6" ht="18.75">
      <c r="A3" s="108"/>
      <c r="B3" s="125"/>
      <c r="C3" s="125"/>
      <c r="D3" s="125"/>
      <c r="E3" s="125"/>
      <c r="F3" s="125"/>
    </row>
    <row r="4" spans="1:6" ht="22.5" customHeight="1">
      <c r="A4" s="217" t="s">
        <v>77</v>
      </c>
      <c r="B4" s="217"/>
      <c r="C4" s="217"/>
      <c r="D4" s="217"/>
      <c r="E4" s="217"/>
      <c r="F4" s="217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23" t="s">
        <v>252</v>
      </c>
      <c r="B6" s="222" t="s">
        <v>25</v>
      </c>
      <c r="C6" s="222" t="s">
        <v>132</v>
      </c>
      <c r="D6" s="222" t="s">
        <v>131</v>
      </c>
      <c r="E6" s="222" t="s">
        <v>152</v>
      </c>
      <c r="F6" s="222" t="s">
        <v>259</v>
      </c>
    </row>
    <row r="7" spans="1:6" ht="39" customHeight="1">
      <c r="A7" s="223"/>
      <c r="B7" s="222"/>
      <c r="C7" s="222"/>
      <c r="D7" s="222"/>
      <c r="E7" s="222"/>
      <c r="F7" s="222"/>
    </row>
    <row r="8" spans="1:6" s="26" customFormat="1" ht="39" customHeight="1">
      <c r="A8" s="112" t="s">
        <v>391</v>
      </c>
      <c r="B8" s="113" t="s">
        <v>20</v>
      </c>
      <c r="C8" s="203">
        <f>SUM(C9:C14)</f>
        <v>0</v>
      </c>
      <c r="D8" s="203">
        <f>SUM(D9:D14)</f>
        <v>0</v>
      </c>
      <c r="E8" s="204">
        <f>D8-C8</f>
        <v>0</v>
      </c>
      <c r="F8" s="205" t="e">
        <f>D8/C8*100</f>
        <v>#DIV/0!</v>
      </c>
    </row>
    <row r="9" spans="1:6" ht="24.75" customHeight="1">
      <c r="A9" s="126" t="s">
        <v>0</v>
      </c>
      <c r="B9" s="115" t="s">
        <v>72</v>
      </c>
      <c r="C9" s="193"/>
      <c r="D9" s="193"/>
      <c r="E9" s="193"/>
      <c r="F9" s="193"/>
    </row>
    <row r="10" spans="1:6" s="26" customFormat="1" ht="34.5" customHeight="1">
      <c r="A10" s="126" t="s">
        <v>1</v>
      </c>
      <c r="B10" s="115" t="s">
        <v>74</v>
      </c>
      <c r="C10" s="199"/>
      <c r="D10" s="199"/>
      <c r="E10" s="206">
        <f>D10-C10</f>
        <v>0</v>
      </c>
      <c r="F10" s="206" t="e">
        <f>D10/C10*100</f>
        <v>#DIV/0!</v>
      </c>
    </row>
    <row r="11" spans="1:6" s="27" customFormat="1" ht="40.5" customHeight="1">
      <c r="A11" s="126" t="s">
        <v>78</v>
      </c>
      <c r="B11" s="115" t="s">
        <v>175</v>
      </c>
      <c r="C11" s="201"/>
      <c r="D11" s="201"/>
      <c r="E11" s="206">
        <f>D11-C11</f>
        <v>0</v>
      </c>
      <c r="F11" s="206" t="e">
        <f>D11/C11*100</f>
        <v>#DIV/0!</v>
      </c>
    </row>
    <row r="12" spans="1:6" s="27" customFormat="1" ht="36" customHeight="1">
      <c r="A12" s="126" t="s">
        <v>2</v>
      </c>
      <c r="B12" s="115" t="s">
        <v>176</v>
      </c>
      <c r="C12" s="201"/>
      <c r="D12" s="201"/>
      <c r="E12" s="206">
        <f>D12-C12</f>
        <v>0</v>
      </c>
      <c r="F12" s="206" t="e">
        <f>D12/C12*100</f>
        <v>#DIV/0!</v>
      </c>
    </row>
    <row r="13" spans="1:6" s="27" customFormat="1" ht="54" customHeight="1">
      <c r="A13" s="126" t="s">
        <v>211</v>
      </c>
      <c r="B13" s="115" t="s">
        <v>177</v>
      </c>
      <c r="C13" s="201"/>
      <c r="D13" s="201"/>
      <c r="E13" s="206">
        <f>D13-C13</f>
        <v>0</v>
      </c>
      <c r="F13" s="206" t="e">
        <f>D13/C13*100</f>
        <v>#DIV/0!</v>
      </c>
    </row>
    <row r="14" spans="1:6" s="27" customFormat="1" ht="19.5" customHeight="1">
      <c r="A14" s="126" t="s">
        <v>212</v>
      </c>
      <c r="B14" s="115" t="s">
        <v>178</v>
      </c>
      <c r="C14" s="201"/>
      <c r="D14" s="201"/>
      <c r="E14" s="206">
        <f>D14-C14</f>
        <v>0</v>
      </c>
      <c r="F14" s="206" t="e">
        <f>D14/C14*100</f>
        <v>#DIV/0!</v>
      </c>
    </row>
    <row r="15" spans="1:6" ht="18.75">
      <c r="A15" s="119"/>
      <c r="B15" s="120"/>
      <c r="C15" s="127"/>
      <c r="D15" s="128"/>
      <c r="E15" s="128"/>
      <c r="F15" s="128"/>
    </row>
    <row r="16" spans="1:6" ht="18.75">
      <c r="A16" s="119"/>
      <c r="B16" s="120"/>
      <c r="C16" s="121"/>
      <c r="D16" s="123"/>
      <c r="E16" s="123"/>
      <c r="F16" s="123"/>
    </row>
    <row r="17" spans="1:6" ht="18.75">
      <c r="A17" s="119"/>
      <c r="B17" s="120"/>
      <c r="C17" s="121"/>
      <c r="D17" s="123"/>
      <c r="E17" s="123"/>
      <c r="F17" s="123"/>
    </row>
    <row r="18" spans="1:11" s="44" customFormat="1" ht="18.75">
      <c r="A18" s="182" t="s">
        <v>388</v>
      </c>
      <c r="B18" s="43"/>
      <c r="C18" s="124"/>
      <c r="D18" s="124"/>
      <c r="E18" s="50"/>
      <c r="F18" s="50"/>
      <c r="G18" s="6"/>
      <c r="H18" s="6"/>
      <c r="I18" s="6"/>
      <c r="J18" s="6"/>
      <c r="K18" s="9"/>
    </row>
    <row r="19" spans="1:11" s="64" customFormat="1" ht="6.75" customHeight="1">
      <c r="A19" s="183" t="s">
        <v>386</v>
      </c>
      <c r="B19" s="183"/>
      <c r="C19" s="61" t="s">
        <v>384</v>
      </c>
      <c r="D19" s="61"/>
      <c r="E19" s="61" t="s">
        <v>340</v>
      </c>
      <c r="F19" s="184"/>
      <c r="H19" s="63"/>
      <c r="I19" s="65"/>
      <c r="J19" s="65"/>
      <c r="K19" s="66"/>
    </row>
    <row r="20" spans="1:10" s="44" customFormat="1" ht="18.75">
      <c r="A20" s="185" t="s">
        <v>387</v>
      </c>
      <c r="B20" s="143"/>
      <c r="C20" s="62" t="s">
        <v>208</v>
      </c>
      <c r="D20" s="182"/>
      <c r="E20" s="62" t="s">
        <v>385</v>
      </c>
      <c r="F20" s="143"/>
      <c r="H20" s="41"/>
      <c r="I20" s="41"/>
      <c r="J20" s="41"/>
    </row>
    <row r="21" spans="1:6" ht="18">
      <c r="A21" s="129"/>
      <c r="B21" s="130"/>
      <c r="C21" s="110"/>
      <c r="D21" s="110"/>
      <c r="E21" s="110"/>
      <c r="F21" s="110"/>
    </row>
    <row r="22" spans="1:6" ht="18">
      <c r="A22" s="129"/>
      <c r="B22" s="130"/>
      <c r="C22" s="110"/>
      <c r="D22" s="110"/>
      <c r="E22" s="110"/>
      <c r="F22" s="110"/>
    </row>
    <row r="23" spans="1:6" ht="18">
      <c r="A23" s="129"/>
      <c r="B23" s="130"/>
      <c r="C23" s="110"/>
      <c r="D23" s="110"/>
      <c r="E23" s="110"/>
      <c r="F23" s="110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C8" sqref="C8:D36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390</v>
      </c>
    </row>
    <row r="2" spans="1:5" ht="18.75">
      <c r="A2" s="69"/>
      <c r="B2" s="47"/>
      <c r="C2" s="69"/>
      <c r="D2" s="69"/>
      <c r="E2" s="71" t="s">
        <v>79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17" t="s">
        <v>80</v>
      </c>
      <c r="B4" s="217"/>
      <c r="C4" s="217"/>
      <c r="D4" s="217"/>
      <c r="E4" s="217"/>
    </row>
    <row r="5" spans="1:5" ht="17.25" customHeight="1">
      <c r="A5" s="42"/>
      <c r="B5" s="42"/>
      <c r="C5" s="42"/>
      <c r="D5" s="42"/>
      <c r="E5" s="42"/>
    </row>
    <row r="6" spans="1:5" ht="93" customHeight="1">
      <c r="A6" s="76" t="s">
        <v>252</v>
      </c>
      <c r="B6" s="77" t="s">
        <v>159</v>
      </c>
      <c r="C6" s="77" t="s">
        <v>141</v>
      </c>
      <c r="D6" s="77" t="s">
        <v>318</v>
      </c>
      <c r="E6" s="77" t="s">
        <v>81</v>
      </c>
    </row>
    <row r="7" spans="1:5" ht="15.75" customHeight="1">
      <c r="A7" s="76">
        <v>1</v>
      </c>
      <c r="B7" s="77">
        <v>2</v>
      </c>
      <c r="C7" s="77">
        <v>3</v>
      </c>
      <c r="D7" s="77">
        <v>4</v>
      </c>
      <c r="E7" s="77">
        <v>5</v>
      </c>
    </row>
    <row r="8" spans="1:5" s="30" customFormat="1" ht="76.5" customHeight="1">
      <c r="A8" s="79" t="s">
        <v>320</v>
      </c>
      <c r="B8" s="131" t="s">
        <v>261</v>
      </c>
      <c r="C8" s="133"/>
      <c r="D8" s="133"/>
      <c r="E8" s="134" t="s">
        <v>262</v>
      </c>
    </row>
    <row r="9" spans="1:5" s="30" customFormat="1" ht="112.5" customHeight="1">
      <c r="A9" s="79" t="s">
        <v>346</v>
      </c>
      <c r="B9" s="131" t="s">
        <v>156</v>
      </c>
      <c r="C9" s="133"/>
      <c r="D9" s="133"/>
      <c r="E9" s="134" t="s">
        <v>263</v>
      </c>
    </row>
    <row r="10" spans="1:5" s="30" customFormat="1" ht="73.5" customHeight="1">
      <c r="A10" s="79" t="s">
        <v>319</v>
      </c>
      <c r="B10" s="131" t="s">
        <v>264</v>
      </c>
      <c r="C10" s="133"/>
      <c r="D10" s="133"/>
      <c r="E10" s="134" t="s">
        <v>265</v>
      </c>
    </row>
    <row r="11" spans="1:5" s="30" customFormat="1" ht="110.25" customHeight="1">
      <c r="A11" s="79" t="s">
        <v>266</v>
      </c>
      <c r="B11" s="131" t="s">
        <v>157</v>
      </c>
      <c r="C11" s="133"/>
      <c r="D11" s="133"/>
      <c r="E11" s="134" t="s">
        <v>267</v>
      </c>
    </row>
    <row r="12" spans="1:5" s="30" customFormat="1" ht="114" customHeight="1">
      <c r="A12" s="79" t="s">
        <v>347</v>
      </c>
      <c r="B12" s="131" t="s">
        <v>157</v>
      </c>
      <c r="C12" s="133"/>
      <c r="D12" s="133"/>
      <c r="E12" s="134" t="s">
        <v>268</v>
      </c>
    </row>
    <row r="13" spans="1:5" ht="117" customHeight="1">
      <c r="A13" s="79" t="s">
        <v>321</v>
      </c>
      <c r="B13" s="131" t="s">
        <v>158</v>
      </c>
      <c r="C13" s="133"/>
      <c r="D13" s="133"/>
      <c r="E13" s="134" t="s">
        <v>269</v>
      </c>
    </row>
    <row r="14" spans="1:5" ht="148.5" customHeight="1">
      <c r="A14" s="79" t="s">
        <v>348</v>
      </c>
      <c r="B14" s="131" t="s">
        <v>270</v>
      </c>
      <c r="C14" s="133"/>
      <c r="D14" s="133"/>
      <c r="E14" s="134" t="s">
        <v>271</v>
      </c>
    </row>
    <row r="15" spans="1:5" ht="90.75" customHeight="1">
      <c r="A15" s="79" t="s">
        <v>317</v>
      </c>
      <c r="B15" s="135" t="s">
        <v>366</v>
      </c>
      <c r="C15" s="133"/>
      <c r="D15" s="133"/>
      <c r="E15" s="134" t="s">
        <v>272</v>
      </c>
    </row>
    <row r="16" spans="1:5" ht="74.25" customHeight="1">
      <c r="A16" s="79" t="s">
        <v>349</v>
      </c>
      <c r="B16" s="131" t="s">
        <v>273</v>
      </c>
      <c r="C16" s="136"/>
      <c r="D16" s="136"/>
      <c r="E16" s="134" t="s">
        <v>274</v>
      </c>
    </row>
    <row r="17" spans="1:5" ht="26.25" customHeight="1">
      <c r="A17" s="92"/>
      <c r="B17" s="137"/>
      <c r="C17" s="138"/>
      <c r="D17" s="138"/>
      <c r="E17" s="139"/>
    </row>
    <row r="18" spans="1:11" s="44" customFormat="1" ht="18.75">
      <c r="A18" s="49" t="s">
        <v>339</v>
      </c>
      <c r="B18" s="43"/>
      <c r="C18" s="124"/>
      <c r="D18" s="124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340</v>
      </c>
      <c r="B19" s="53"/>
      <c r="C19" s="54" t="s">
        <v>341</v>
      </c>
      <c r="D19" s="54"/>
      <c r="E19" s="61" t="s">
        <v>344</v>
      </c>
      <c r="H19" s="63"/>
      <c r="I19" s="65"/>
      <c r="J19" s="65"/>
      <c r="K19" s="66"/>
    </row>
    <row r="20" spans="1:10" s="44" customFormat="1" ht="18.75">
      <c r="A20" s="59" t="s">
        <v>342</v>
      </c>
      <c r="B20" s="105"/>
      <c r="C20" s="60" t="s">
        <v>208</v>
      </c>
      <c r="D20" s="43"/>
      <c r="E20" s="62" t="s">
        <v>343</v>
      </c>
      <c r="H20" s="41"/>
      <c r="I20" s="41"/>
      <c r="J20" s="41"/>
    </row>
    <row r="21" spans="1:5" ht="18.75">
      <c r="A21" s="69"/>
      <c r="B21" s="69"/>
      <c r="C21" s="140"/>
      <c r="D21" s="140"/>
      <c r="E21" s="140"/>
    </row>
    <row r="22" spans="1:5" ht="18.75">
      <c r="A22" s="106"/>
      <c r="B22" s="47"/>
      <c r="C22" s="69"/>
      <c r="D22" s="69"/>
      <c r="E22" s="69"/>
    </row>
    <row r="23" spans="1:5" ht="18.75">
      <c r="A23" s="106"/>
      <c r="B23" s="47"/>
      <c r="C23" s="69"/>
      <c r="D23" s="69"/>
      <c r="E23" s="69"/>
    </row>
    <row r="24" spans="1:5" ht="18.75">
      <c r="A24" s="106"/>
      <c r="B24" s="47"/>
      <c r="C24" s="69"/>
      <c r="D24" s="69"/>
      <c r="E24" s="69"/>
    </row>
    <row r="25" spans="1:5" ht="18.75">
      <c r="A25" s="106"/>
      <c r="B25" s="47"/>
      <c r="C25" s="69"/>
      <c r="D25" s="69"/>
      <c r="E25" s="69"/>
    </row>
    <row r="26" spans="1:5" ht="18.75">
      <c r="A26" s="106"/>
      <c r="B26" s="47"/>
      <c r="C26" s="69"/>
      <c r="D26" s="69"/>
      <c r="E26" s="69"/>
    </row>
    <row r="27" spans="1:5" ht="18.75">
      <c r="A27" s="106"/>
      <c r="B27" s="47"/>
      <c r="C27" s="69"/>
      <c r="D27" s="69"/>
      <c r="E27" s="69"/>
    </row>
    <row r="28" spans="1:5" ht="18.75">
      <c r="A28" s="106"/>
      <c r="B28" s="47"/>
      <c r="C28" s="69"/>
      <c r="D28" s="69"/>
      <c r="E28" s="69"/>
    </row>
    <row r="29" spans="1:5" ht="18.75">
      <c r="A29" s="106"/>
      <c r="B29" s="47"/>
      <c r="C29" s="69"/>
      <c r="D29" s="69"/>
      <c r="E29" s="69"/>
    </row>
    <row r="30" spans="1:5" ht="18.75">
      <c r="A30" s="106"/>
      <c r="B30" s="47"/>
      <c r="C30" s="69"/>
      <c r="D30" s="69"/>
      <c r="E30" s="69"/>
    </row>
    <row r="31" spans="1:5" ht="18.75">
      <c r="A31" s="106"/>
      <c r="B31" s="47"/>
      <c r="C31" s="69"/>
      <c r="D31" s="69"/>
      <c r="E31" s="69"/>
    </row>
    <row r="32" spans="1:5" ht="18.75">
      <c r="A32" s="106"/>
      <c r="B32" s="47"/>
      <c r="C32" s="69"/>
      <c r="D32" s="69"/>
      <c r="E32" s="69"/>
    </row>
    <row r="33" spans="1:5" ht="18.75">
      <c r="A33" s="106"/>
      <c r="B33" s="47"/>
      <c r="C33" s="69"/>
      <c r="D33" s="69"/>
      <c r="E33" s="69"/>
    </row>
    <row r="34" spans="1:5" ht="18.75">
      <c r="A34" s="106"/>
      <c r="B34" s="47"/>
      <c r="C34" s="69"/>
      <c r="D34" s="69"/>
      <c r="E34" s="69"/>
    </row>
    <row r="35" spans="1:5" ht="18.75">
      <c r="A35" s="106"/>
      <c r="B35" s="47"/>
      <c r="C35" s="69"/>
      <c r="D35" s="69"/>
      <c r="E35" s="69"/>
    </row>
    <row r="36" spans="1:5" ht="18.75">
      <c r="A36" s="106"/>
      <c r="B36" s="47"/>
      <c r="C36" s="69"/>
      <c r="D36" s="69"/>
      <c r="E36" s="69"/>
    </row>
    <row r="37" spans="1:5" ht="18.75">
      <c r="A37" s="106"/>
      <c r="B37" s="47"/>
      <c r="C37" s="69"/>
      <c r="D37" s="69"/>
      <c r="E37" s="69"/>
    </row>
    <row r="38" spans="1:5" ht="18.75">
      <c r="A38" s="106"/>
      <c r="B38" s="47"/>
      <c r="C38" s="69"/>
      <c r="D38" s="69"/>
      <c r="E38" s="69"/>
    </row>
    <row r="39" spans="1:5" ht="18.75">
      <c r="A39" s="106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8" sqref="C8:F40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25" t="s">
        <v>390</v>
      </c>
      <c r="E1" s="225"/>
      <c r="F1" s="225"/>
    </row>
    <row r="2" spans="1:6" ht="13.5" customHeight="1">
      <c r="A2" s="43"/>
      <c r="B2" s="43"/>
      <c r="C2" s="43"/>
      <c r="D2" s="225" t="s">
        <v>333</v>
      </c>
      <c r="E2" s="225"/>
      <c r="F2" s="225"/>
    </row>
    <row r="3" spans="1:6" ht="10.5" customHeight="1">
      <c r="A3" s="43"/>
      <c r="B3" s="43"/>
      <c r="C3" s="43"/>
      <c r="D3" s="85"/>
      <c r="E3" s="85"/>
      <c r="F3" s="85"/>
    </row>
    <row r="4" spans="1:6" ht="16.5" customHeight="1">
      <c r="A4" s="217" t="s">
        <v>82</v>
      </c>
      <c r="B4" s="217"/>
      <c r="C4" s="217"/>
      <c r="D4" s="217"/>
      <c r="E4" s="217"/>
      <c r="F4" s="217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76" t="s">
        <v>252</v>
      </c>
      <c r="B6" s="77" t="s">
        <v>25</v>
      </c>
      <c r="C6" s="77" t="s">
        <v>130</v>
      </c>
      <c r="D6" s="77" t="s">
        <v>131</v>
      </c>
      <c r="E6" s="77" t="s">
        <v>253</v>
      </c>
      <c r="F6" s="77" t="s">
        <v>254</v>
      </c>
    </row>
    <row r="7" spans="1:6" ht="15" customHeight="1">
      <c r="A7" s="76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</row>
    <row r="8" spans="1:6" s="38" customFormat="1" ht="33.75" customHeight="1">
      <c r="A8" s="83" t="s">
        <v>293</v>
      </c>
      <c r="B8" s="86" t="s">
        <v>20</v>
      </c>
      <c r="C8" s="89">
        <f>SUM(C9:C13)</f>
        <v>0</v>
      </c>
      <c r="D8" s="89">
        <f>SUM(D9:D13)</f>
        <v>0</v>
      </c>
      <c r="E8" s="89">
        <f>D8-C8</f>
        <v>0</v>
      </c>
      <c r="F8" s="89" t="e">
        <f>D8/C8*100</f>
        <v>#DIV/0!</v>
      </c>
    </row>
    <row r="9" spans="1:6" ht="34.5" customHeight="1">
      <c r="A9" s="79" t="s">
        <v>203</v>
      </c>
      <c r="B9" s="80" t="s">
        <v>21</v>
      </c>
      <c r="C9" s="89"/>
      <c r="D9" s="195"/>
      <c r="E9" s="89">
        <f aca="true" t="shared" si="0" ref="E9:E40">D9-C9</f>
        <v>0</v>
      </c>
      <c r="F9" s="89" t="e">
        <f aca="true" t="shared" si="1" ref="F9:F36">D9/C9*100</f>
        <v>#DIV/0!</v>
      </c>
    </row>
    <row r="10" spans="1:6" ht="16.5" customHeight="1">
      <c r="A10" s="79" t="s">
        <v>83</v>
      </c>
      <c r="B10" s="80" t="s">
        <v>22</v>
      </c>
      <c r="C10" s="89"/>
      <c r="D10" s="195"/>
      <c r="E10" s="89">
        <f t="shared" si="0"/>
        <v>0</v>
      </c>
      <c r="F10" s="89" t="e">
        <f t="shared" si="1"/>
        <v>#DIV/0!</v>
      </c>
    </row>
    <row r="11" spans="1:6" ht="24" customHeight="1">
      <c r="A11" s="79" t="s">
        <v>84</v>
      </c>
      <c r="B11" s="80" t="s">
        <v>23</v>
      </c>
      <c r="C11" s="89"/>
      <c r="D11" s="195"/>
      <c r="E11" s="89">
        <f t="shared" si="0"/>
        <v>0</v>
      </c>
      <c r="F11" s="89" t="e">
        <f t="shared" si="1"/>
        <v>#DIV/0!</v>
      </c>
    </row>
    <row r="12" spans="1:6" ht="15.75" customHeight="1">
      <c r="A12" s="79" t="s">
        <v>85</v>
      </c>
      <c r="B12" s="80" t="s">
        <v>35</v>
      </c>
      <c r="C12" s="89"/>
      <c r="D12" s="195"/>
      <c r="E12" s="89">
        <f t="shared" si="0"/>
        <v>0</v>
      </c>
      <c r="F12" s="89" t="e">
        <f t="shared" si="1"/>
        <v>#DIV/0!</v>
      </c>
    </row>
    <row r="13" spans="1:6" ht="18" customHeight="1">
      <c r="A13" s="79" t="s">
        <v>367</v>
      </c>
      <c r="B13" s="80" t="s">
        <v>36</v>
      </c>
      <c r="C13" s="89"/>
      <c r="D13" s="195"/>
      <c r="E13" s="89">
        <f t="shared" si="0"/>
        <v>0</v>
      </c>
      <c r="F13" s="89" t="e">
        <f t="shared" si="1"/>
        <v>#DIV/0!</v>
      </c>
    </row>
    <row r="14" spans="1:6" s="38" customFormat="1" ht="36" customHeight="1">
      <c r="A14" s="83" t="s">
        <v>121</v>
      </c>
      <c r="B14" s="86" t="s">
        <v>37</v>
      </c>
      <c r="C14" s="89">
        <f>SUM(C15:C18)</f>
        <v>0</v>
      </c>
      <c r="D14" s="89">
        <f>SUM(D15:D18)</f>
        <v>0</v>
      </c>
      <c r="E14" s="89">
        <f t="shared" si="0"/>
        <v>0</v>
      </c>
      <c r="F14" s="89" t="e">
        <f t="shared" si="1"/>
        <v>#DIV/0!</v>
      </c>
    </row>
    <row r="15" spans="1:6" ht="24" customHeight="1">
      <c r="A15" s="79" t="s">
        <v>86</v>
      </c>
      <c r="B15" s="80" t="s">
        <v>38</v>
      </c>
      <c r="C15" s="89"/>
      <c r="D15" s="195"/>
      <c r="E15" s="89">
        <f t="shared" si="0"/>
        <v>0</v>
      </c>
      <c r="F15" s="89" t="e">
        <f t="shared" si="1"/>
        <v>#DIV/0!</v>
      </c>
    </row>
    <row r="16" spans="1:6" ht="36.75" customHeight="1">
      <c r="A16" s="79" t="s">
        <v>87</v>
      </c>
      <c r="B16" s="80" t="s">
        <v>39</v>
      </c>
      <c r="C16" s="89"/>
      <c r="D16" s="195"/>
      <c r="E16" s="89">
        <f t="shared" si="0"/>
        <v>0</v>
      </c>
      <c r="F16" s="89" t="e">
        <f t="shared" si="1"/>
        <v>#DIV/0!</v>
      </c>
    </row>
    <row r="17" spans="1:6" ht="33.75" customHeight="1">
      <c r="A17" s="79" t="s">
        <v>122</v>
      </c>
      <c r="B17" s="80" t="s">
        <v>8</v>
      </c>
      <c r="C17" s="89"/>
      <c r="D17" s="195"/>
      <c r="E17" s="89">
        <f t="shared" si="0"/>
        <v>0</v>
      </c>
      <c r="F17" s="89" t="e">
        <f t="shared" si="1"/>
        <v>#DIV/0!</v>
      </c>
    </row>
    <row r="18" spans="1:6" ht="18" customHeight="1">
      <c r="A18" s="79" t="s">
        <v>367</v>
      </c>
      <c r="B18" s="80" t="s">
        <v>26</v>
      </c>
      <c r="C18" s="89"/>
      <c r="D18" s="195"/>
      <c r="E18" s="89">
        <f t="shared" si="0"/>
        <v>0</v>
      </c>
      <c r="F18" s="89" t="e">
        <f t="shared" si="1"/>
        <v>#DIV/0!</v>
      </c>
    </row>
    <row r="19" spans="1:6" s="38" customFormat="1" ht="35.25" customHeight="1">
      <c r="A19" s="83" t="s">
        <v>123</v>
      </c>
      <c r="B19" s="86" t="s">
        <v>27</v>
      </c>
      <c r="C19" s="89">
        <f>SUM(C20:C21)</f>
        <v>0</v>
      </c>
      <c r="D19" s="89">
        <f>SUM(D20:D21)</f>
        <v>0</v>
      </c>
      <c r="E19" s="89">
        <f t="shared" si="0"/>
        <v>0</v>
      </c>
      <c r="F19" s="89" t="e">
        <f t="shared" si="1"/>
        <v>#DIV/0!</v>
      </c>
    </row>
    <row r="20" spans="1:6" ht="24" customHeight="1">
      <c r="A20" s="79" t="s">
        <v>88</v>
      </c>
      <c r="B20" s="80" t="s">
        <v>28</v>
      </c>
      <c r="C20" s="89"/>
      <c r="D20" s="195"/>
      <c r="E20" s="89">
        <f t="shared" si="0"/>
        <v>0</v>
      </c>
      <c r="F20" s="89" t="e">
        <f t="shared" si="1"/>
        <v>#DIV/0!</v>
      </c>
    </row>
    <row r="21" spans="1:6" ht="19.5" customHeight="1">
      <c r="A21" s="79" t="s">
        <v>367</v>
      </c>
      <c r="B21" s="80" t="s">
        <v>29</v>
      </c>
      <c r="C21" s="89"/>
      <c r="D21" s="195"/>
      <c r="E21" s="89">
        <f t="shared" si="0"/>
        <v>0</v>
      </c>
      <c r="F21" s="89" t="e">
        <f t="shared" si="1"/>
        <v>#DIV/0!</v>
      </c>
    </row>
    <row r="22" spans="1:6" s="38" customFormat="1" ht="37.5">
      <c r="A22" s="83" t="s">
        <v>124</v>
      </c>
      <c r="B22" s="86" t="s">
        <v>30</v>
      </c>
      <c r="C22" s="89">
        <f>SUM(C23:C26)+C27</f>
        <v>0</v>
      </c>
      <c r="D22" s="89">
        <f>SUM(D23:D26)+D27</f>
        <v>0</v>
      </c>
      <c r="E22" s="89">
        <f t="shared" si="0"/>
        <v>0</v>
      </c>
      <c r="F22" s="89" t="e">
        <f t="shared" si="1"/>
        <v>#DIV/0!</v>
      </c>
    </row>
    <row r="23" spans="1:6" ht="38.25" customHeight="1">
      <c r="A23" s="79" t="s">
        <v>209</v>
      </c>
      <c r="B23" s="80" t="s">
        <v>32</v>
      </c>
      <c r="C23" s="89"/>
      <c r="D23" s="195"/>
      <c r="E23" s="89">
        <f t="shared" si="0"/>
        <v>0</v>
      </c>
      <c r="F23" s="89" t="e">
        <f t="shared" si="1"/>
        <v>#DIV/0!</v>
      </c>
    </row>
    <row r="24" spans="1:6" ht="21" customHeight="1">
      <c r="A24" s="79" t="s">
        <v>89</v>
      </c>
      <c r="B24" s="80" t="s">
        <v>40</v>
      </c>
      <c r="C24" s="89"/>
      <c r="D24" s="195"/>
      <c r="E24" s="89">
        <f t="shared" si="0"/>
        <v>0</v>
      </c>
      <c r="F24" s="89" t="e">
        <f t="shared" si="1"/>
        <v>#DIV/0!</v>
      </c>
    </row>
    <row r="25" spans="1:6" ht="21.75" customHeight="1">
      <c r="A25" s="79" t="s">
        <v>90</v>
      </c>
      <c r="B25" s="80" t="s">
        <v>41</v>
      </c>
      <c r="C25" s="89"/>
      <c r="D25" s="195"/>
      <c r="E25" s="89">
        <f t="shared" si="0"/>
        <v>0</v>
      </c>
      <c r="F25" s="89" t="e">
        <f t="shared" si="1"/>
        <v>#DIV/0!</v>
      </c>
    </row>
    <row r="26" spans="1:6" ht="22.5" customHeight="1">
      <c r="A26" s="79" t="s">
        <v>368</v>
      </c>
      <c r="B26" s="80" t="s">
        <v>42</v>
      </c>
      <c r="C26" s="89"/>
      <c r="D26" s="195"/>
      <c r="E26" s="89">
        <f t="shared" si="0"/>
        <v>0</v>
      </c>
      <c r="F26" s="89" t="e">
        <f t="shared" si="1"/>
        <v>#DIV/0!</v>
      </c>
    </row>
    <row r="27" spans="1:6" ht="18" customHeight="1">
      <c r="A27" s="79" t="s">
        <v>363</v>
      </c>
      <c r="B27" s="80" t="s">
        <v>9</v>
      </c>
      <c r="C27" s="89"/>
      <c r="D27" s="195"/>
      <c r="E27" s="89">
        <f t="shared" si="0"/>
        <v>0</v>
      </c>
      <c r="F27" s="89" t="e">
        <f t="shared" si="1"/>
        <v>#DIV/0!</v>
      </c>
    </row>
    <row r="28" spans="1:6" s="38" customFormat="1" ht="37.5">
      <c r="A28" s="83" t="s">
        <v>125</v>
      </c>
      <c r="B28" s="86" t="s">
        <v>11</v>
      </c>
      <c r="C28" s="89">
        <f>SUM(C29:C33)</f>
        <v>0</v>
      </c>
      <c r="D28" s="89">
        <f>SUM(D29:D33)</f>
        <v>0</v>
      </c>
      <c r="E28" s="89">
        <f t="shared" si="0"/>
        <v>0</v>
      </c>
      <c r="F28" s="89" t="e">
        <f t="shared" si="1"/>
        <v>#DIV/0!</v>
      </c>
    </row>
    <row r="29" spans="1:6" ht="20.25" customHeight="1">
      <c r="A29" s="79" t="s">
        <v>91</v>
      </c>
      <c r="B29" s="80" t="s">
        <v>12</v>
      </c>
      <c r="C29" s="89"/>
      <c r="D29" s="195"/>
      <c r="E29" s="89">
        <f t="shared" si="0"/>
        <v>0</v>
      </c>
      <c r="F29" s="89" t="e">
        <f t="shared" si="1"/>
        <v>#DIV/0!</v>
      </c>
    </row>
    <row r="30" spans="1:6" ht="19.5" customHeight="1">
      <c r="A30" s="79" t="s">
        <v>204</v>
      </c>
      <c r="B30" s="80" t="s">
        <v>13</v>
      </c>
      <c r="C30" s="89"/>
      <c r="D30" s="195"/>
      <c r="E30" s="89">
        <f t="shared" si="0"/>
        <v>0</v>
      </c>
      <c r="F30" s="89" t="e">
        <f t="shared" si="1"/>
        <v>#DIV/0!</v>
      </c>
    </row>
    <row r="31" spans="1:6" ht="20.25" customHeight="1">
      <c r="A31" s="79" t="s">
        <v>92</v>
      </c>
      <c r="B31" s="80" t="s">
        <v>14</v>
      </c>
      <c r="C31" s="89"/>
      <c r="D31" s="195"/>
      <c r="E31" s="89">
        <f t="shared" si="0"/>
        <v>0</v>
      </c>
      <c r="F31" s="89" t="e">
        <f t="shared" si="1"/>
        <v>#DIV/0!</v>
      </c>
    </row>
    <row r="32" spans="1:6" ht="20.25" customHeight="1">
      <c r="A32" s="79" t="s">
        <v>126</v>
      </c>
      <c r="B32" s="80" t="s">
        <v>15</v>
      </c>
      <c r="C32" s="89"/>
      <c r="D32" s="195"/>
      <c r="E32" s="89">
        <f t="shared" si="0"/>
        <v>0</v>
      </c>
      <c r="F32" s="89" t="e">
        <f t="shared" si="1"/>
        <v>#DIV/0!</v>
      </c>
    </row>
    <row r="33" spans="1:6" ht="18" customHeight="1">
      <c r="A33" s="79" t="s">
        <v>363</v>
      </c>
      <c r="B33" s="80" t="s">
        <v>16</v>
      </c>
      <c r="C33" s="89"/>
      <c r="D33" s="195"/>
      <c r="E33" s="89">
        <f t="shared" si="0"/>
        <v>0</v>
      </c>
      <c r="F33" s="89" t="e">
        <f t="shared" si="1"/>
        <v>#DIV/0!</v>
      </c>
    </row>
    <row r="34" spans="1:6" s="38" customFormat="1" ht="37.5">
      <c r="A34" s="83" t="s">
        <v>127</v>
      </c>
      <c r="B34" s="86" t="s">
        <v>17</v>
      </c>
      <c r="C34" s="89">
        <f>SUM(C35:C36)</f>
        <v>0</v>
      </c>
      <c r="D34" s="89">
        <f>SUM(D35:D36)</f>
        <v>0</v>
      </c>
      <c r="E34" s="89">
        <f t="shared" si="0"/>
        <v>0</v>
      </c>
      <c r="F34" s="89" t="e">
        <f t="shared" si="1"/>
        <v>#DIV/0!</v>
      </c>
    </row>
    <row r="35" spans="1:6" ht="17.25" customHeight="1">
      <c r="A35" s="79" t="s">
        <v>93</v>
      </c>
      <c r="B35" s="80" t="s">
        <v>18</v>
      </c>
      <c r="C35" s="89"/>
      <c r="D35" s="195"/>
      <c r="E35" s="89">
        <f t="shared" si="0"/>
        <v>0</v>
      </c>
      <c r="F35" s="89" t="e">
        <f t="shared" si="1"/>
        <v>#DIV/0!</v>
      </c>
    </row>
    <row r="36" spans="1:6" ht="25.5" customHeight="1">
      <c r="A36" s="79" t="s">
        <v>128</v>
      </c>
      <c r="B36" s="80" t="s">
        <v>19</v>
      </c>
      <c r="C36" s="89"/>
      <c r="D36" s="195"/>
      <c r="E36" s="89">
        <f t="shared" si="0"/>
        <v>0</v>
      </c>
      <c r="F36" s="89" t="e">
        <f t="shared" si="1"/>
        <v>#DIV/0!</v>
      </c>
    </row>
    <row r="37" spans="1:6" s="38" customFormat="1" ht="18" customHeight="1">
      <c r="A37" s="83" t="s">
        <v>94</v>
      </c>
      <c r="B37" s="88"/>
      <c r="C37" s="87"/>
      <c r="D37" s="87"/>
      <c r="E37" s="87"/>
      <c r="F37" s="87"/>
    </row>
    <row r="38" spans="1:6" s="38" customFormat="1" ht="18" customHeight="1">
      <c r="A38" s="83" t="s">
        <v>95</v>
      </c>
      <c r="B38" s="86" t="s">
        <v>10</v>
      </c>
      <c r="C38" s="89"/>
      <c r="D38" s="195"/>
      <c r="E38" s="89">
        <f t="shared" si="0"/>
        <v>0</v>
      </c>
      <c r="F38" s="89" t="e">
        <f>D38/C38*100</f>
        <v>#DIV/0!</v>
      </c>
    </row>
    <row r="39" spans="1:6" s="38" customFormat="1" ht="18" customHeight="1">
      <c r="A39" s="83" t="s">
        <v>129</v>
      </c>
      <c r="B39" s="86" t="s">
        <v>53</v>
      </c>
      <c r="C39" s="89">
        <f>C38+C8+C14+C19-C22-C28-C34</f>
        <v>0</v>
      </c>
      <c r="D39" s="89">
        <f>D38+D8+D14+D19-D22-D28-D34</f>
        <v>0</v>
      </c>
      <c r="E39" s="89">
        <f t="shared" si="0"/>
        <v>0</v>
      </c>
      <c r="F39" s="89" t="e">
        <f>D39/C39*100</f>
        <v>#DIV/0!</v>
      </c>
    </row>
    <row r="40" spans="1:6" s="38" customFormat="1" ht="18" customHeight="1">
      <c r="A40" s="83" t="s">
        <v>96</v>
      </c>
      <c r="B40" s="86" t="s">
        <v>54</v>
      </c>
      <c r="C40" s="89">
        <f>C39-C38</f>
        <v>0</v>
      </c>
      <c r="D40" s="89">
        <f>D39-D38</f>
        <v>0</v>
      </c>
      <c r="E40" s="89">
        <f t="shared" si="0"/>
        <v>0</v>
      </c>
      <c r="F40" s="89" t="e">
        <f>D40/C40*100</f>
        <v>#DIV/0!</v>
      </c>
    </row>
    <row r="41" spans="1:6" ht="18.75">
      <c r="A41" s="101"/>
      <c r="B41" s="93"/>
      <c r="C41" s="102"/>
      <c r="D41" s="103"/>
      <c r="E41" s="103"/>
      <c r="F41" s="103"/>
    </row>
    <row r="42" spans="1:11" s="44" customFormat="1" ht="12" customHeight="1">
      <c r="A42" s="49" t="s">
        <v>339</v>
      </c>
      <c r="B42" s="43"/>
      <c r="C42" s="124"/>
      <c r="D42" s="124"/>
      <c r="E42" s="50"/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340</v>
      </c>
      <c r="B43" s="53"/>
      <c r="C43" s="54" t="s">
        <v>341</v>
      </c>
      <c r="D43" s="54"/>
      <c r="E43" s="61" t="s">
        <v>344</v>
      </c>
      <c r="F43" s="104"/>
      <c r="H43" s="63"/>
      <c r="I43" s="65"/>
      <c r="J43" s="65"/>
      <c r="K43" s="66"/>
    </row>
    <row r="44" spans="1:10" s="44" customFormat="1" ht="13.5" customHeight="1">
      <c r="A44" s="59" t="s">
        <v>342</v>
      </c>
      <c r="B44" s="105"/>
      <c r="C44" s="60" t="s">
        <v>208</v>
      </c>
      <c r="D44" s="43"/>
      <c r="E44" s="62" t="s">
        <v>343</v>
      </c>
      <c r="F44" s="105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0:C15 B8:B40 C17:C21 D9:D21 D23:D38 D40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52">
      <selection activeCell="D44" sqref="D44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5"/>
      <c r="B1" s="105"/>
      <c r="C1" s="105"/>
      <c r="D1" s="105"/>
      <c r="E1" s="105"/>
      <c r="F1" s="225" t="s">
        <v>390</v>
      </c>
      <c r="G1" s="225"/>
      <c r="H1" s="225"/>
      <c r="I1" s="225"/>
    </row>
    <row r="2" spans="1:9" ht="15" customHeight="1">
      <c r="A2" s="105"/>
      <c r="B2" s="105"/>
      <c r="C2" s="105"/>
      <c r="D2" s="105"/>
      <c r="E2" s="105"/>
      <c r="F2" s="105"/>
      <c r="G2" s="225" t="s">
        <v>336</v>
      </c>
      <c r="H2" s="225"/>
      <c r="I2" s="225"/>
    </row>
    <row r="3" spans="1:9" ht="12" customHeight="1">
      <c r="A3" s="105"/>
      <c r="B3" s="105"/>
      <c r="C3" s="105"/>
      <c r="D3" s="105"/>
      <c r="E3" s="105"/>
      <c r="F3" s="105"/>
      <c r="G3" s="105"/>
      <c r="H3" s="105"/>
      <c r="I3" s="141"/>
    </row>
    <row r="4" spans="1:9" ht="15" customHeight="1">
      <c r="A4" s="237" t="s">
        <v>179</v>
      </c>
      <c r="B4" s="237"/>
      <c r="C4" s="237"/>
      <c r="D4" s="237"/>
      <c r="E4" s="237"/>
      <c r="F4" s="237"/>
      <c r="G4" s="237"/>
      <c r="H4" s="237"/>
      <c r="I4" s="237"/>
    </row>
    <row r="5" spans="1:9" ht="18.75" customHeight="1">
      <c r="A5" s="237" t="s">
        <v>210</v>
      </c>
      <c r="B5" s="237"/>
      <c r="C5" s="237"/>
      <c r="D5" s="237"/>
      <c r="E5" s="237"/>
      <c r="F5" s="237"/>
      <c r="G5" s="237"/>
      <c r="H5" s="237"/>
      <c r="I5" s="237"/>
    </row>
    <row r="6" spans="1:9" ht="18" customHeight="1">
      <c r="A6" s="219" t="s">
        <v>189</v>
      </c>
      <c r="B6" s="219"/>
      <c r="C6" s="219"/>
      <c r="D6" s="219"/>
      <c r="E6" s="219"/>
      <c r="F6" s="219"/>
      <c r="G6" s="219"/>
      <c r="H6" s="219"/>
      <c r="I6" s="219"/>
    </row>
    <row r="7" spans="1:9" ht="15" customHeight="1">
      <c r="A7" s="219" t="s">
        <v>137</v>
      </c>
      <c r="B7" s="219"/>
      <c r="C7" s="219"/>
      <c r="D7" s="219"/>
      <c r="E7" s="219"/>
      <c r="F7" s="219"/>
      <c r="G7" s="219"/>
      <c r="H7" s="219"/>
      <c r="I7" s="219"/>
    </row>
    <row r="8" spans="1:9" ht="10.5" customHeight="1">
      <c r="A8" s="142"/>
      <c r="B8" s="142"/>
      <c r="C8" s="142"/>
      <c r="D8" s="142"/>
      <c r="E8" s="142"/>
      <c r="F8" s="142"/>
      <c r="G8" s="142"/>
      <c r="H8" s="142"/>
      <c r="I8" s="142"/>
    </row>
    <row r="9" spans="1:9" ht="15" customHeight="1">
      <c r="A9" s="232" t="s">
        <v>310</v>
      </c>
      <c r="B9" s="232"/>
      <c r="C9" s="232"/>
      <c r="D9" s="232"/>
      <c r="E9" s="232"/>
      <c r="F9" s="232"/>
      <c r="G9" s="232"/>
      <c r="H9" s="232"/>
      <c r="I9" s="232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33" t="s">
        <v>275</v>
      </c>
      <c r="B11" s="233"/>
      <c r="C11" s="233"/>
      <c r="D11" s="233"/>
      <c r="E11" s="233"/>
      <c r="F11" s="233"/>
      <c r="G11" s="233"/>
      <c r="H11" s="233"/>
      <c r="I11" s="233"/>
    </row>
    <row r="12" spans="1:9" ht="18" customHeight="1">
      <c r="A12" s="235" t="s">
        <v>276</v>
      </c>
      <c r="B12" s="235"/>
      <c r="C12" s="235"/>
      <c r="D12" s="235"/>
      <c r="E12" s="235"/>
      <c r="F12" s="235"/>
      <c r="G12" s="235"/>
      <c r="H12" s="235"/>
      <c r="I12" s="235"/>
    </row>
    <row r="13" spans="1:9" ht="16.5" customHeight="1">
      <c r="A13" s="234" t="s">
        <v>277</v>
      </c>
      <c r="B13" s="234"/>
      <c r="C13" s="234"/>
      <c r="D13" s="234"/>
      <c r="E13" s="234"/>
      <c r="F13" s="234"/>
      <c r="G13" s="234"/>
      <c r="H13" s="234"/>
      <c r="I13" s="234"/>
    </row>
    <row r="14" spans="1:9" ht="89.25" customHeight="1">
      <c r="A14" s="234" t="s">
        <v>322</v>
      </c>
      <c r="B14" s="234"/>
      <c r="C14" s="234"/>
      <c r="D14" s="234"/>
      <c r="E14" s="234"/>
      <c r="F14" s="234"/>
      <c r="G14" s="234"/>
      <c r="H14" s="234"/>
      <c r="I14" s="234"/>
    </row>
    <row r="15" spans="1:9" ht="19.5" customHeight="1">
      <c r="A15" s="144"/>
      <c r="B15" s="144"/>
      <c r="C15" s="144"/>
      <c r="D15" s="144"/>
      <c r="E15" s="144"/>
      <c r="F15" s="144"/>
      <c r="G15" s="144"/>
      <c r="H15" s="144"/>
      <c r="I15" s="144"/>
    </row>
    <row r="16" spans="1:9" ht="20.25" customHeight="1">
      <c r="A16" s="236" t="s">
        <v>311</v>
      </c>
      <c r="B16" s="236"/>
      <c r="C16" s="236"/>
      <c r="D16" s="236"/>
      <c r="E16" s="236"/>
      <c r="F16" s="236"/>
      <c r="G16" s="236"/>
      <c r="H16" s="236"/>
      <c r="I16" s="236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18" t="s">
        <v>138</v>
      </c>
      <c r="B18" s="218"/>
      <c r="C18" s="218"/>
      <c r="D18" s="218"/>
      <c r="E18" s="218" t="s">
        <v>139</v>
      </c>
      <c r="F18" s="218"/>
      <c r="G18" s="218"/>
      <c r="H18" s="218"/>
      <c r="I18" s="218"/>
    </row>
    <row r="19" spans="1:9" ht="15" customHeight="1">
      <c r="A19" s="218">
        <v>1</v>
      </c>
      <c r="B19" s="218"/>
      <c r="C19" s="218"/>
      <c r="D19" s="218"/>
      <c r="E19" s="218">
        <v>2</v>
      </c>
      <c r="F19" s="218"/>
      <c r="G19" s="218"/>
      <c r="H19" s="218"/>
      <c r="I19" s="218"/>
    </row>
    <row r="20" spans="1:9" ht="15" customHeight="1">
      <c r="A20" s="229"/>
      <c r="B20" s="230"/>
      <c r="C20" s="230"/>
      <c r="D20" s="231"/>
      <c r="E20" s="229"/>
      <c r="F20" s="230"/>
      <c r="G20" s="230"/>
      <c r="H20" s="230"/>
      <c r="I20" s="231"/>
    </row>
    <row r="21" spans="1:9" ht="15" customHeight="1">
      <c r="A21" s="186"/>
      <c r="B21" s="187"/>
      <c r="C21" s="187"/>
      <c r="D21" s="188"/>
      <c r="E21" s="186"/>
      <c r="F21" s="187"/>
      <c r="G21" s="187"/>
      <c r="H21" s="187"/>
      <c r="I21" s="188"/>
    </row>
    <row r="22" spans="1:9" ht="15" customHeight="1">
      <c r="A22" s="186"/>
      <c r="B22" s="187"/>
      <c r="C22" s="187"/>
      <c r="D22" s="188"/>
      <c r="E22" s="186"/>
      <c r="F22" s="187"/>
      <c r="G22" s="187"/>
      <c r="H22" s="187"/>
      <c r="I22" s="188"/>
    </row>
    <row r="23" spans="1:9" ht="15" customHeight="1">
      <c r="A23" s="228"/>
      <c r="B23" s="228"/>
      <c r="C23" s="228"/>
      <c r="D23" s="228"/>
      <c r="E23" s="228"/>
      <c r="F23" s="228"/>
      <c r="G23" s="228"/>
      <c r="H23" s="228"/>
      <c r="I23" s="228"/>
    </row>
    <row r="24" spans="1:9" ht="21.75" customHeight="1">
      <c r="A24" s="105"/>
      <c r="B24" s="105"/>
      <c r="C24" s="105"/>
      <c r="D24" s="105"/>
      <c r="E24" s="105"/>
      <c r="F24" s="105"/>
      <c r="G24" s="105"/>
      <c r="H24" s="105"/>
      <c r="I24" s="105"/>
    </row>
    <row r="25" spans="1:9" ht="18.75">
      <c r="A25" s="48" t="s">
        <v>312</v>
      </c>
      <c r="B25" s="45"/>
      <c r="C25" s="45"/>
      <c r="D25" s="45"/>
      <c r="E25" s="45"/>
      <c r="F25" s="45"/>
      <c r="G25" s="45"/>
      <c r="H25" s="45"/>
      <c r="I25" s="146"/>
    </row>
    <row r="26" spans="1:9" ht="12.75" customHeight="1">
      <c r="A26" s="48"/>
      <c r="B26" s="45"/>
      <c r="C26" s="45"/>
      <c r="D26" s="45"/>
      <c r="E26" s="45"/>
      <c r="F26" s="45"/>
      <c r="G26" s="45"/>
      <c r="H26" s="45"/>
      <c r="I26" s="146"/>
    </row>
    <row r="27" spans="1:9" ht="54.75" customHeight="1">
      <c r="A27" s="227" t="s">
        <v>334</v>
      </c>
      <c r="B27" s="227" t="s">
        <v>278</v>
      </c>
      <c r="C27" s="227"/>
      <c r="D27" s="227" t="s">
        <v>326</v>
      </c>
      <c r="E27" s="227"/>
      <c r="F27" s="227"/>
      <c r="G27" s="227"/>
      <c r="H27" s="227" t="s">
        <v>250</v>
      </c>
      <c r="I27" s="227"/>
    </row>
    <row r="28" spans="1:9" ht="68.25" customHeight="1">
      <c r="A28" s="227"/>
      <c r="B28" s="147" t="s">
        <v>150</v>
      </c>
      <c r="C28" s="147" t="s">
        <v>133</v>
      </c>
      <c r="D28" s="147" t="s">
        <v>150</v>
      </c>
      <c r="E28" s="147" t="s">
        <v>133</v>
      </c>
      <c r="F28" s="147" t="s">
        <v>279</v>
      </c>
      <c r="G28" s="147" t="s">
        <v>281</v>
      </c>
      <c r="H28" s="227"/>
      <c r="I28" s="227"/>
    </row>
    <row r="29" spans="1:9" ht="13.5" customHeight="1">
      <c r="A29" s="147">
        <v>1</v>
      </c>
      <c r="B29" s="147">
        <v>2</v>
      </c>
      <c r="C29" s="147">
        <v>3</v>
      </c>
      <c r="D29" s="147">
        <v>4</v>
      </c>
      <c r="E29" s="147">
        <v>5</v>
      </c>
      <c r="F29" s="147">
        <v>6</v>
      </c>
      <c r="G29" s="147">
        <v>7</v>
      </c>
      <c r="H29" s="239">
        <v>8</v>
      </c>
      <c r="I29" s="240"/>
    </row>
    <row r="30" spans="1:9" ht="13.5" customHeight="1">
      <c r="A30" s="147"/>
      <c r="B30" s="147"/>
      <c r="C30" s="147"/>
      <c r="D30" s="147"/>
      <c r="E30" s="147"/>
      <c r="F30" s="147"/>
      <c r="G30" s="147"/>
      <c r="H30" s="239"/>
      <c r="I30" s="240"/>
    </row>
    <row r="31" spans="1:9" ht="13.5" customHeight="1">
      <c r="A31" s="147"/>
      <c r="B31" s="147"/>
      <c r="C31" s="147"/>
      <c r="D31" s="147"/>
      <c r="E31" s="147"/>
      <c r="F31" s="147"/>
      <c r="G31" s="147"/>
      <c r="H31" s="190"/>
      <c r="I31" s="191"/>
    </row>
    <row r="32" spans="1:9" ht="13.5" customHeight="1">
      <c r="A32" s="147"/>
      <c r="B32" s="147"/>
      <c r="C32" s="147"/>
      <c r="D32" s="147"/>
      <c r="E32" s="147"/>
      <c r="F32" s="147"/>
      <c r="G32" s="147"/>
      <c r="H32" s="190"/>
      <c r="I32" s="191"/>
    </row>
    <row r="33" spans="1:9" ht="13.5" customHeight="1">
      <c r="A33" s="147"/>
      <c r="B33" s="147"/>
      <c r="C33" s="147"/>
      <c r="D33" s="147"/>
      <c r="E33" s="147"/>
      <c r="F33" s="147"/>
      <c r="G33" s="147"/>
      <c r="H33" s="190"/>
      <c r="I33" s="191"/>
    </row>
    <row r="34" spans="1:9" ht="15" customHeight="1">
      <c r="A34" s="145"/>
      <c r="B34" s="145"/>
      <c r="C34" s="145"/>
      <c r="D34" s="145"/>
      <c r="E34" s="145"/>
      <c r="F34" s="145"/>
      <c r="G34" s="145"/>
      <c r="H34" s="228"/>
      <c r="I34" s="228"/>
    </row>
    <row r="35" spans="1:9" s="39" customFormat="1" ht="15" customHeight="1">
      <c r="A35" s="73" t="s">
        <v>180</v>
      </c>
      <c r="B35" s="148">
        <v>100</v>
      </c>
      <c r="C35" s="148">
        <v>100</v>
      </c>
      <c r="D35" s="149"/>
      <c r="E35" s="149"/>
      <c r="F35" s="149"/>
      <c r="G35" s="149"/>
      <c r="H35" s="241"/>
      <c r="I35" s="241"/>
    </row>
    <row r="36" spans="1:9" ht="17.25" customHeight="1">
      <c r="A36" s="105"/>
      <c r="B36" s="105"/>
      <c r="C36" s="105"/>
      <c r="D36" s="105"/>
      <c r="E36" s="105"/>
      <c r="F36" s="105"/>
      <c r="G36" s="105"/>
      <c r="H36" s="105"/>
      <c r="I36" s="105"/>
    </row>
    <row r="37" spans="1:9" ht="15" customHeight="1">
      <c r="A37" s="48" t="s">
        <v>314</v>
      </c>
      <c r="B37" s="45"/>
      <c r="C37" s="45"/>
      <c r="D37" s="45"/>
      <c r="E37" s="45"/>
      <c r="F37" s="45"/>
      <c r="G37" s="45"/>
      <c r="H37" s="45"/>
      <c r="I37" s="146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46"/>
    </row>
    <row r="39" spans="1:9" ht="72.75" customHeight="1">
      <c r="A39" s="76" t="s">
        <v>134</v>
      </c>
      <c r="B39" s="218" t="s">
        <v>135</v>
      </c>
      <c r="C39" s="218"/>
      <c r="D39" s="77" t="s">
        <v>181</v>
      </c>
      <c r="E39" s="77" t="s">
        <v>120</v>
      </c>
      <c r="F39" s="77" t="s">
        <v>350</v>
      </c>
      <c r="G39" s="77" t="s">
        <v>97</v>
      </c>
      <c r="H39" s="218" t="s">
        <v>136</v>
      </c>
      <c r="I39" s="218"/>
    </row>
    <row r="40" spans="1:9" ht="15" customHeight="1">
      <c r="A40" s="76">
        <v>1</v>
      </c>
      <c r="B40" s="216">
        <v>2</v>
      </c>
      <c r="C40" s="216"/>
      <c r="D40" s="76">
        <v>3</v>
      </c>
      <c r="E40" s="76">
        <v>4</v>
      </c>
      <c r="F40" s="76">
        <v>5</v>
      </c>
      <c r="G40" s="76">
        <v>6</v>
      </c>
      <c r="H40" s="216">
        <v>7</v>
      </c>
      <c r="I40" s="216"/>
    </row>
    <row r="41" spans="1:9" ht="15" customHeight="1">
      <c r="A41" s="150"/>
      <c r="B41" s="242"/>
      <c r="C41" s="243"/>
      <c r="D41" s="150"/>
      <c r="E41" s="150"/>
      <c r="F41" s="150"/>
      <c r="G41" s="150"/>
      <c r="H41" s="242"/>
      <c r="I41" s="243"/>
    </row>
    <row r="42" spans="1:9" ht="15" customHeight="1">
      <c r="A42" s="150"/>
      <c r="B42" s="122"/>
      <c r="C42" s="192"/>
      <c r="D42" s="150"/>
      <c r="E42" s="150"/>
      <c r="F42" s="150"/>
      <c r="G42" s="150"/>
      <c r="H42" s="122"/>
      <c r="I42" s="192"/>
    </row>
    <row r="43" spans="1:9" ht="15" customHeight="1">
      <c r="A43" s="150"/>
      <c r="B43" s="242"/>
      <c r="C43" s="243"/>
      <c r="D43" s="150"/>
      <c r="E43" s="150"/>
      <c r="F43" s="150"/>
      <c r="G43" s="150"/>
      <c r="H43" s="242"/>
      <c r="I43" s="243"/>
    </row>
    <row r="44" spans="1:9" s="39" customFormat="1" ht="15" customHeight="1">
      <c r="A44" s="76" t="s">
        <v>246</v>
      </c>
      <c r="B44" s="244"/>
      <c r="C44" s="244"/>
      <c r="D44" s="151"/>
      <c r="E44" s="151"/>
      <c r="F44" s="151"/>
      <c r="G44" s="151"/>
      <c r="H44" s="244"/>
      <c r="I44" s="244"/>
    </row>
    <row r="45" spans="1:9" s="37" customFormat="1" ht="12.75" customHeight="1">
      <c r="A45" s="146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46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313</v>
      </c>
      <c r="B47" s="48"/>
      <c r="C47" s="48"/>
      <c r="D47" s="48"/>
      <c r="E47" s="48"/>
      <c r="F47" s="48"/>
      <c r="G47" s="48"/>
      <c r="H47" s="48"/>
      <c r="I47" s="146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46"/>
    </row>
    <row r="49" spans="1:9" s="37" customFormat="1" ht="54.75" customHeight="1">
      <c r="A49" s="216" t="s">
        <v>145</v>
      </c>
      <c r="B49" s="218" t="s">
        <v>146</v>
      </c>
      <c r="C49" s="218"/>
      <c r="D49" s="218" t="s">
        <v>187</v>
      </c>
      <c r="E49" s="218"/>
      <c r="F49" s="218" t="s">
        <v>335</v>
      </c>
      <c r="G49" s="218"/>
      <c r="H49" s="218" t="s">
        <v>147</v>
      </c>
      <c r="I49" s="218"/>
    </row>
    <row r="50" spans="1:9" s="37" customFormat="1" ht="24" customHeight="1">
      <c r="A50" s="216"/>
      <c r="B50" s="218"/>
      <c r="C50" s="218"/>
      <c r="D50" s="76" t="s">
        <v>150</v>
      </c>
      <c r="E50" s="76" t="s">
        <v>133</v>
      </c>
      <c r="F50" s="76" t="s">
        <v>150</v>
      </c>
      <c r="G50" s="76" t="s">
        <v>133</v>
      </c>
      <c r="H50" s="218"/>
      <c r="I50" s="218"/>
    </row>
    <row r="51" spans="1:9" s="37" customFormat="1" ht="15" customHeight="1">
      <c r="A51" s="76">
        <v>1</v>
      </c>
      <c r="B51" s="229">
        <v>2</v>
      </c>
      <c r="C51" s="231"/>
      <c r="D51" s="76">
        <v>3</v>
      </c>
      <c r="E51" s="76">
        <v>4</v>
      </c>
      <c r="F51" s="76">
        <v>5</v>
      </c>
      <c r="G51" s="76">
        <v>6</v>
      </c>
      <c r="H51" s="229">
        <v>7</v>
      </c>
      <c r="I51" s="231"/>
    </row>
    <row r="52" spans="1:9" s="37" customFormat="1" ht="15" customHeight="1">
      <c r="A52" s="82" t="s">
        <v>149</v>
      </c>
      <c r="B52" s="226"/>
      <c r="C52" s="226"/>
      <c r="D52" s="70"/>
      <c r="E52" s="70"/>
      <c r="F52" s="70"/>
      <c r="G52" s="70"/>
      <c r="H52" s="226"/>
      <c r="I52" s="226"/>
    </row>
    <row r="53" spans="1:9" s="37" customFormat="1" ht="15" customHeight="1">
      <c r="A53" s="82" t="s">
        <v>304</v>
      </c>
      <c r="B53" s="226"/>
      <c r="C53" s="226"/>
      <c r="D53" s="70"/>
      <c r="E53" s="70"/>
      <c r="F53" s="70"/>
      <c r="G53" s="70"/>
      <c r="H53" s="226"/>
      <c r="I53" s="226"/>
    </row>
    <row r="54" spans="1:9" s="37" customFormat="1" ht="15" customHeight="1">
      <c r="A54" s="82" t="s">
        <v>148</v>
      </c>
      <c r="B54" s="226"/>
      <c r="C54" s="226"/>
      <c r="D54" s="70"/>
      <c r="E54" s="70"/>
      <c r="F54" s="70"/>
      <c r="G54" s="70"/>
      <c r="H54" s="226"/>
      <c r="I54" s="226"/>
    </row>
    <row r="55" spans="1:9" s="37" customFormat="1" ht="15" customHeight="1">
      <c r="A55" s="82" t="s">
        <v>304</v>
      </c>
      <c r="B55" s="226"/>
      <c r="C55" s="226"/>
      <c r="D55" s="70"/>
      <c r="E55" s="70"/>
      <c r="F55" s="70"/>
      <c r="G55" s="70"/>
      <c r="H55" s="226"/>
      <c r="I55" s="226"/>
    </row>
    <row r="56" spans="1:9" s="37" customFormat="1" ht="15" customHeight="1">
      <c r="A56" s="79" t="s">
        <v>369</v>
      </c>
      <c r="B56" s="226"/>
      <c r="C56" s="226"/>
      <c r="D56" s="70"/>
      <c r="E56" s="70"/>
      <c r="F56" s="70"/>
      <c r="G56" s="70"/>
      <c r="H56" s="226"/>
      <c r="I56" s="226"/>
    </row>
    <row r="57" spans="1:9" s="37" customFormat="1" ht="15" customHeight="1">
      <c r="A57" s="79" t="s">
        <v>304</v>
      </c>
      <c r="B57" s="226"/>
      <c r="C57" s="226"/>
      <c r="D57" s="70"/>
      <c r="E57" s="70"/>
      <c r="F57" s="70"/>
      <c r="G57" s="70"/>
      <c r="H57" s="226"/>
      <c r="I57" s="226"/>
    </row>
    <row r="58" spans="1:10" s="40" customFormat="1" ht="15" customHeight="1">
      <c r="A58" s="152" t="s">
        <v>246</v>
      </c>
      <c r="B58" s="226">
        <f>SUM(B52:C56)</f>
        <v>0</v>
      </c>
      <c r="C58" s="226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26">
        <f>SUM(H52:H56)</f>
        <v>0</v>
      </c>
      <c r="I58" s="226"/>
      <c r="J58" s="37"/>
    </row>
    <row r="59" spans="1:10" s="40" customFormat="1" ht="15" customHeight="1">
      <c r="A59" s="146"/>
      <c r="B59" s="194"/>
      <c r="C59" s="194"/>
      <c r="D59" s="194"/>
      <c r="E59" s="194"/>
      <c r="F59" s="194"/>
      <c r="G59" s="194"/>
      <c r="H59" s="194"/>
      <c r="I59" s="194"/>
      <c r="J59" s="37"/>
    </row>
    <row r="60" spans="1:9" s="37" customFormat="1" ht="14.25" customHeight="1">
      <c r="A60" s="146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327</v>
      </c>
      <c r="B61" s="45"/>
      <c r="C61" s="45"/>
      <c r="D61" s="45"/>
      <c r="E61" s="45"/>
      <c r="F61" s="45"/>
      <c r="G61" s="45"/>
      <c r="H61" s="45"/>
      <c r="I61" s="146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46"/>
    </row>
    <row r="63" spans="1:9" ht="85.5" customHeight="1">
      <c r="A63" s="73" t="s">
        <v>252</v>
      </c>
      <c r="B63" s="147" t="s">
        <v>153</v>
      </c>
      <c r="C63" s="147" t="s">
        <v>132</v>
      </c>
      <c r="D63" s="147" t="s">
        <v>131</v>
      </c>
      <c r="E63" s="147" t="s">
        <v>328</v>
      </c>
      <c r="F63" s="147" t="s">
        <v>282</v>
      </c>
      <c r="G63" s="227" t="s">
        <v>188</v>
      </c>
      <c r="H63" s="227"/>
      <c r="I63" s="227"/>
    </row>
    <row r="64" spans="1:9" ht="13.5" customHeight="1">
      <c r="A64" s="73">
        <v>1</v>
      </c>
      <c r="B64" s="147">
        <v>2</v>
      </c>
      <c r="C64" s="147">
        <v>3</v>
      </c>
      <c r="D64" s="147">
        <v>4</v>
      </c>
      <c r="E64" s="147">
        <v>5</v>
      </c>
      <c r="F64" s="147">
        <v>6</v>
      </c>
      <c r="G64" s="227">
        <v>7</v>
      </c>
      <c r="H64" s="227"/>
      <c r="I64" s="227"/>
    </row>
    <row r="65" spans="1:9" ht="37.5">
      <c r="A65" s="153" t="s">
        <v>370</v>
      </c>
      <c r="B65" s="154" t="s">
        <v>35</v>
      </c>
      <c r="C65" s="207"/>
      <c r="D65" s="207"/>
      <c r="E65" s="207">
        <f>D65-C65</f>
        <v>0</v>
      </c>
      <c r="F65" s="207" t="e">
        <f aca="true" t="shared" si="0" ref="F65:F111">D65/C65*100</f>
        <v>#DIV/0!</v>
      </c>
      <c r="G65" s="228"/>
      <c r="H65" s="228"/>
      <c r="I65" s="228"/>
    </row>
    <row r="66" spans="1:9" ht="37.5">
      <c r="A66" s="153" t="s">
        <v>357</v>
      </c>
      <c r="B66" s="154" t="s">
        <v>37</v>
      </c>
      <c r="C66" s="207"/>
      <c r="D66" s="207"/>
      <c r="E66" s="207">
        <f aca="true" t="shared" si="1" ref="E66:E111">D66-C66</f>
        <v>0</v>
      </c>
      <c r="F66" s="207" t="e">
        <f t="shared" si="0"/>
        <v>#DIV/0!</v>
      </c>
      <c r="G66" s="228"/>
      <c r="H66" s="228"/>
      <c r="I66" s="228"/>
    </row>
    <row r="67" spans="1:9" ht="18.75">
      <c r="A67" s="155" t="s">
        <v>98</v>
      </c>
      <c r="B67" s="154" t="s">
        <v>38</v>
      </c>
      <c r="C67" s="207"/>
      <c r="D67" s="207"/>
      <c r="E67" s="207">
        <f t="shared" si="1"/>
        <v>0</v>
      </c>
      <c r="F67" s="207" t="e">
        <f t="shared" si="0"/>
        <v>#DIV/0!</v>
      </c>
      <c r="G67" s="228"/>
      <c r="H67" s="228"/>
      <c r="I67" s="228"/>
    </row>
    <row r="68" spans="1:9" ht="37.5">
      <c r="A68" s="153" t="s">
        <v>359</v>
      </c>
      <c r="B68" s="154" t="s">
        <v>39</v>
      </c>
      <c r="C68" s="207"/>
      <c r="D68" s="207"/>
      <c r="E68" s="207">
        <f t="shared" si="1"/>
        <v>0</v>
      </c>
      <c r="F68" s="207" t="e">
        <f t="shared" si="0"/>
        <v>#DIV/0!</v>
      </c>
      <c r="G68" s="228"/>
      <c r="H68" s="228"/>
      <c r="I68" s="228"/>
    </row>
    <row r="69" spans="1:9" ht="18.75">
      <c r="A69" s="153" t="s">
        <v>360</v>
      </c>
      <c r="B69" s="154" t="s">
        <v>8</v>
      </c>
      <c r="C69" s="207"/>
      <c r="D69" s="207"/>
      <c r="E69" s="207">
        <f t="shared" si="1"/>
        <v>0</v>
      </c>
      <c r="F69" s="207" t="e">
        <f t="shared" si="0"/>
        <v>#DIV/0!</v>
      </c>
      <c r="G69" s="228"/>
      <c r="H69" s="228"/>
      <c r="I69" s="228"/>
    </row>
    <row r="70" spans="1:9" ht="56.25">
      <c r="A70" s="156" t="s">
        <v>329</v>
      </c>
      <c r="B70" s="157" t="s">
        <v>28</v>
      </c>
      <c r="C70" s="208">
        <f>SUM(C71:C77)</f>
        <v>0</v>
      </c>
      <c r="D70" s="208">
        <f>SUM(D71:D77)</f>
        <v>0</v>
      </c>
      <c r="E70" s="208">
        <f t="shared" si="1"/>
        <v>0</v>
      </c>
      <c r="F70" s="208" t="e">
        <f t="shared" si="0"/>
        <v>#DIV/0!</v>
      </c>
      <c r="G70" s="228"/>
      <c r="H70" s="228"/>
      <c r="I70" s="228"/>
    </row>
    <row r="71" spans="1:9" ht="37.5">
      <c r="A71" s="79" t="s">
        <v>205</v>
      </c>
      <c r="B71" s="77" t="s">
        <v>114</v>
      </c>
      <c r="C71" s="80"/>
      <c r="D71" s="207"/>
      <c r="E71" s="207">
        <f t="shared" si="1"/>
        <v>0</v>
      </c>
      <c r="F71" s="207" t="e">
        <f t="shared" si="0"/>
        <v>#DIV/0!</v>
      </c>
      <c r="G71" s="238"/>
      <c r="H71" s="238"/>
      <c r="I71" s="238"/>
    </row>
    <row r="72" spans="1:9" ht="18.75">
      <c r="A72" s="79" t="s">
        <v>182</v>
      </c>
      <c r="B72" s="77" t="s">
        <v>115</v>
      </c>
      <c r="C72" s="80"/>
      <c r="D72" s="207"/>
      <c r="E72" s="207">
        <f t="shared" si="1"/>
        <v>0</v>
      </c>
      <c r="F72" s="207" t="e">
        <f t="shared" si="0"/>
        <v>#DIV/0!</v>
      </c>
      <c r="G72" s="238"/>
      <c r="H72" s="238"/>
      <c r="I72" s="238"/>
    </row>
    <row r="73" spans="1:9" ht="18.75">
      <c r="A73" s="145" t="s">
        <v>183</v>
      </c>
      <c r="B73" s="73" t="s">
        <v>160</v>
      </c>
      <c r="C73" s="80"/>
      <c r="D73" s="207"/>
      <c r="E73" s="207">
        <f t="shared" si="1"/>
        <v>0</v>
      </c>
      <c r="F73" s="207" t="e">
        <f t="shared" si="0"/>
        <v>#DIV/0!</v>
      </c>
      <c r="G73" s="238"/>
      <c r="H73" s="238"/>
      <c r="I73" s="238"/>
    </row>
    <row r="74" spans="1:9" ht="18.75">
      <c r="A74" s="153" t="s">
        <v>101</v>
      </c>
      <c r="B74" s="158" t="s">
        <v>161</v>
      </c>
      <c r="C74" s="80"/>
      <c r="D74" s="207"/>
      <c r="E74" s="207">
        <f t="shared" si="1"/>
        <v>0</v>
      </c>
      <c r="F74" s="207" t="e">
        <f t="shared" si="0"/>
        <v>#DIV/0!</v>
      </c>
      <c r="G74" s="238"/>
      <c r="H74" s="238"/>
      <c r="I74" s="238"/>
    </row>
    <row r="75" spans="1:9" ht="18.75">
      <c r="A75" s="145" t="s">
        <v>102</v>
      </c>
      <c r="B75" s="73" t="s">
        <v>162</v>
      </c>
      <c r="C75" s="80"/>
      <c r="D75" s="207"/>
      <c r="E75" s="207">
        <f t="shared" si="1"/>
        <v>0</v>
      </c>
      <c r="F75" s="207" t="e">
        <f t="shared" si="0"/>
        <v>#DIV/0!</v>
      </c>
      <c r="G75" s="238"/>
      <c r="H75" s="238"/>
      <c r="I75" s="238"/>
    </row>
    <row r="76" spans="1:9" ht="37.5">
      <c r="A76" s="153" t="s">
        <v>184</v>
      </c>
      <c r="B76" s="158" t="s">
        <v>223</v>
      </c>
      <c r="C76" s="80"/>
      <c r="D76" s="207"/>
      <c r="E76" s="207">
        <f t="shared" si="1"/>
        <v>0</v>
      </c>
      <c r="F76" s="207" t="e">
        <f t="shared" si="0"/>
        <v>#DIV/0!</v>
      </c>
      <c r="G76" s="238"/>
      <c r="H76" s="238"/>
      <c r="I76" s="238"/>
    </row>
    <row r="77" spans="1:9" ht="18.75">
      <c r="A77" s="153" t="s">
        <v>371</v>
      </c>
      <c r="B77" s="158" t="s">
        <v>224</v>
      </c>
      <c r="C77" s="80"/>
      <c r="D77" s="207"/>
      <c r="E77" s="207">
        <f t="shared" si="1"/>
        <v>0</v>
      </c>
      <c r="F77" s="207" t="e">
        <f t="shared" si="0"/>
        <v>#DIV/0!</v>
      </c>
      <c r="G77" s="238"/>
      <c r="H77" s="238"/>
      <c r="I77" s="238"/>
    </row>
    <row r="78" spans="1:9" ht="37.5">
      <c r="A78" s="159" t="s">
        <v>323</v>
      </c>
      <c r="B78" s="160" t="s">
        <v>216</v>
      </c>
      <c r="C78" s="208">
        <f>SUM(C79:C93)+C95</f>
        <v>0</v>
      </c>
      <c r="D78" s="208">
        <f>SUM(D79:D93)+D95</f>
        <v>0</v>
      </c>
      <c r="E78" s="208">
        <f t="shared" si="1"/>
        <v>0</v>
      </c>
      <c r="F78" s="208" t="e">
        <f t="shared" si="0"/>
        <v>#DIV/0!</v>
      </c>
      <c r="G78" s="228"/>
      <c r="H78" s="228"/>
      <c r="I78" s="228"/>
    </row>
    <row r="79" spans="1:9" ht="18.75">
      <c r="A79" s="153" t="s">
        <v>99</v>
      </c>
      <c r="B79" s="131" t="s">
        <v>225</v>
      </c>
      <c r="C79" s="207"/>
      <c r="D79" s="207"/>
      <c r="E79" s="207">
        <f t="shared" si="1"/>
        <v>0</v>
      </c>
      <c r="F79" s="207" t="e">
        <f t="shared" si="0"/>
        <v>#DIV/0!</v>
      </c>
      <c r="G79" s="228"/>
      <c r="H79" s="228"/>
      <c r="I79" s="228"/>
    </row>
    <row r="80" spans="1:9" ht="18.75">
      <c r="A80" s="153" t="s">
        <v>100</v>
      </c>
      <c r="B80" s="131" t="s">
        <v>226</v>
      </c>
      <c r="C80" s="207"/>
      <c r="D80" s="207"/>
      <c r="E80" s="207">
        <f t="shared" si="1"/>
        <v>0</v>
      </c>
      <c r="F80" s="207" t="e">
        <f t="shared" si="0"/>
        <v>#DIV/0!</v>
      </c>
      <c r="G80" s="228"/>
      <c r="H80" s="228"/>
      <c r="I80" s="228"/>
    </row>
    <row r="81" spans="1:9" ht="18.75">
      <c r="A81" s="153" t="s">
        <v>101</v>
      </c>
      <c r="B81" s="131" t="s">
        <v>227</v>
      </c>
      <c r="C81" s="207"/>
      <c r="D81" s="207"/>
      <c r="E81" s="207">
        <f t="shared" si="1"/>
        <v>0</v>
      </c>
      <c r="F81" s="207" t="e">
        <f t="shared" si="0"/>
        <v>#DIV/0!</v>
      </c>
      <c r="G81" s="228"/>
      <c r="H81" s="228"/>
      <c r="I81" s="228"/>
    </row>
    <row r="82" spans="1:9" ht="18.75">
      <c r="A82" s="153" t="s">
        <v>102</v>
      </c>
      <c r="B82" s="131" t="s">
        <v>228</v>
      </c>
      <c r="C82" s="207"/>
      <c r="D82" s="207"/>
      <c r="E82" s="207">
        <f t="shared" si="1"/>
        <v>0</v>
      </c>
      <c r="F82" s="207" t="e">
        <f t="shared" si="0"/>
        <v>#DIV/0!</v>
      </c>
      <c r="G82" s="228"/>
      <c r="H82" s="228"/>
      <c r="I82" s="228"/>
    </row>
    <row r="83" spans="1:9" ht="75">
      <c r="A83" s="161" t="s">
        <v>103</v>
      </c>
      <c r="B83" s="131" t="s">
        <v>229</v>
      </c>
      <c r="C83" s="207"/>
      <c r="D83" s="207"/>
      <c r="E83" s="207">
        <f t="shared" si="1"/>
        <v>0</v>
      </c>
      <c r="F83" s="207" t="e">
        <f t="shared" si="0"/>
        <v>#DIV/0!</v>
      </c>
      <c r="G83" s="228"/>
      <c r="H83" s="228"/>
      <c r="I83" s="228"/>
    </row>
    <row r="84" spans="1:9" ht="75">
      <c r="A84" s="153" t="s">
        <v>104</v>
      </c>
      <c r="B84" s="131" t="s">
        <v>230</v>
      </c>
      <c r="C84" s="207"/>
      <c r="D84" s="207"/>
      <c r="E84" s="207">
        <f t="shared" si="1"/>
        <v>0</v>
      </c>
      <c r="F84" s="207" t="e">
        <f t="shared" si="0"/>
        <v>#DIV/0!</v>
      </c>
      <c r="G84" s="228"/>
      <c r="H84" s="228"/>
      <c r="I84" s="228"/>
    </row>
    <row r="85" spans="1:9" ht="56.25">
      <c r="A85" s="153" t="s">
        <v>105</v>
      </c>
      <c r="B85" s="131" t="s">
        <v>249</v>
      </c>
      <c r="C85" s="207"/>
      <c r="D85" s="207"/>
      <c r="E85" s="207">
        <f t="shared" si="1"/>
        <v>0</v>
      </c>
      <c r="F85" s="207" t="e">
        <f t="shared" si="0"/>
        <v>#DIV/0!</v>
      </c>
      <c r="G85" s="228"/>
      <c r="H85" s="228"/>
      <c r="I85" s="228"/>
    </row>
    <row r="86" spans="1:9" ht="37.5">
      <c r="A86" s="153" t="s">
        <v>106</v>
      </c>
      <c r="B86" s="131" t="s">
        <v>231</v>
      </c>
      <c r="C86" s="207"/>
      <c r="D86" s="207"/>
      <c r="E86" s="207">
        <f t="shared" si="1"/>
        <v>0</v>
      </c>
      <c r="F86" s="207" t="e">
        <f t="shared" si="0"/>
        <v>#DIV/0!</v>
      </c>
      <c r="G86" s="228"/>
      <c r="H86" s="228"/>
      <c r="I86" s="228"/>
    </row>
    <row r="87" spans="1:9" ht="18.75">
      <c r="A87" s="153" t="s">
        <v>107</v>
      </c>
      <c r="B87" s="131" t="s">
        <v>232</v>
      </c>
      <c r="C87" s="207"/>
      <c r="D87" s="207"/>
      <c r="E87" s="207">
        <f t="shared" si="1"/>
        <v>0</v>
      </c>
      <c r="F87" s="207" t="e">
        <f t="shared" si="0"/>
        <v>#DIV/0!</v>
      </c>
      <c r="G87" s="228"/>
      <c r="H87" s="228"/>
      <c r="I87" s="228"/>
    </row>
    <row r="88" spans="1:9" ht="37.5">
      <c r="A88" s="153" t="s">
        <v>108</v>
      </c>
      <c r="B88" s="131" t="s">
        <v>233</v>
      </c>
      <c r="C88" s="207"/>
      <c r="D88" s="207"/>
      <c r="E88" s="207">
        <f t="shared" si="1"/>
        <v>0</v>
      </c>
      <c r="F88" s="207" t="e">
        <f t="shared" si="0"/>
        <v>#DIV/0!</v>
      </c>
      <c r="G88" s="228"/>
      <c r="H88" s="228"/>
      <c r="I88" s="228"/>
    </row>
    <row r="89" spans="1:9" ht="18.75">
      <c r="A89" s="153" t="s">
        <v>109</v>
      </c>
      <c r="B89" s="131" t="s">
        <v>234</v>
      </c>
      <c r="C89" s="207"/>
      <c r="D89" s="207"/>
      <c r="E89" s="207">
        <f t="shared" si="1"/>
        <v>0</v>
      </c>
      <c r="F89" s="207" t="e">
        <f t="shared" si="0"/>
        <v>#DIV/0!</v>
      </c>
      <c r="G89" s="228"/>
      <c r="H89" s="228"/>
      <c r="I89" s="228"/>
    </row>
    <row r="90" spans="1:9" ht="18.75">
      <c r="A90" s="153" t="s">
        <v>110</v>
      </c>
      <c r="B90" s="131" t="s">
        <v>235</v>
      </c>
      <c r="C90" s="207"/>
      <c r="D90" s="207"/>
      <c r="E90" s="207">
        <f t="shared" si="1"/>
        <v>0</v>
      </c>
      <c r="F90" s="207" t="e">
        <f t="shared" si="0"/>
        <v>#DIV/0!</v>
      </c>
      <c r="G90" s="228"/>
      <c r="H90" s="228"/>
      <c r="I90" s="228"/>
    </row>
    <row r="91" spans="1:9" ht="37.5">
      <c r="A91" s="153" t="s">
        <v>111</v>
      </c>
      <c r="B91" s="131" t="s">
        <v>236</v>
      </c>
      <c r="C91" s="207"/>
      <c r="D91" s="207"/>
      <c r="E91" s="207">
        <f t="shared" si="1"/>
        <v>0</v>
      </c>
      <c r="F91" s="207" t="e">
        <f t="shared" si="0"/>
        <v>#DIV/0!</v>
      </c>
      <c r="G91" s="228"/>
      <c r="H91" s="228"/>
      <c r="I91" s="228"/>
    </row>
    <row r="92" spans="1:9" ht="37.5">
      <c r="A92" s="153" t="s">
        <v>112</v>
      </c>
      <c r="B92" s="131" t="s">
        <v>237</v>
      </c>
      <c r="C92" s="207"/>
      <c r="D92" s="207"/>
      <c r="E92" s="207">
        <f t="shared" si="1"/>
        <v>0</v>
      </c>
      <c r="F92" s="207" t="e">
        <f t="shared" si="0"/>
        <v>#DIV/0!</v>
      </c>
      <c r="G92" s="228"/>
      <c r="H92" s="228"/>
      <c r="I92" s="228"/>
    </row>
    <row r="93" spans="1:9" ht="75">
      <c r="A93" s="162" t="s">
        <v>324</v>
      </c>
      <c r="B93" s="131" t="s">
        <v>238</v>
      </c>
      <c r="C93" s="207"/>
      <c r="D93" s="207"/>
      <c r="E93" s="207">
        <f t="shared" si="1"/>
        <v>0</v>
      </c>
      <c r="F93" s="207" t="e">
        <f t="shared" si="0"/>
        <v>#DIV/0!</v>
      </c>
      <c r="G93" s="228"/>
      <c r="H93" s="228"/>
      <c r="I93" s="228"/>
    </row>
    <row r="94" spans="1:9" ht="37.5">
      <c r="A94" s="161" t="s">
        <v>113</v>
      </c>
      <c r="B94" s="131" t="s">
        <v>239</v>
      </c>
      <c r="C94" s="207"/>
      <c r="D94" s="207"/>
      <c r="E94" s="207">
        <f t="shared" si="1"/>
        <v>0</v>
      </c>
      <c r="F94" s="207" t="e">
        <f t="shared" si="0"/>
        <v>#DIV/0!</v>
      </c>
      <c r="G94" s="228"/>
      <c r="H94" s="228"/>
      <c r="I94" s="228"/>
    </row>
    <row r="95" spans="1:9" ht="37.5">
      <c r="A95" s="153" t="s">
        <v>362</v>
      </c>
      <c r="B95" s="131" t="s">
        <v>240</v>
      </c>
      <c r="C95" s="207"/>
      <c r="D95" s="207"/>
      <c r="E95" s="207">
        <f t="shared" si="1"/>
        <v>0</v>
      </c>
      <c r="F95" s="207" t="e">
        <f t="shared" si="0"/>
        <v>#DIV/0!</v>
      </c>
      <c r="G95" s="228"/>
      <c r="H95" s="228"/>
      <c r="I95" s="228"/>
    </row>
    <row r="96" spans="1:9" ht="37.5">
      <c r="A96" s="159" t="s">
        <v>283</v>
      </c>
      <c r="B96" s="163" t="s">
        <v>30</v>
      </c>
      <c r="C96" s="208">
        <f>SUM(C97:C98)</f>
        <v>0</v>
      </c>
      <c r="D96" s="208">
        <f>SUM(D97:D98)</f>
        <v>0</v>
      </c>
      <c r="E96" s="208">
        <f t="shared" si="1"/>
        <v>0</v>
      </c>
      <c r="F96" s="208" t="e">
        <f t="shared" si="0"/>
        <v>#DIV/0!</v>
      </c>
      <c r="G96" s="228"/>
      <c r="H96" s="228"/>
      <c r="I96" s="228"/>
    </row>
    <row r="97" spans="1:9" ht="21" customHeight="1">
      <c r="A97" s="164" t="s">
        <v>284</v>
      </c>
      <c r="B97" s="77" t="s">
        <v>163</v>
      </c>
      <c r="C97" s="207"/>
      <c r="D97" s="207"/>
      <c r="E97" s="207">
        <f t="shared" si="1"/>
        <v>0</v>
      </c>
      <c r="F97" s="207" t="e">
        <f t="shared" si="0"/>
        <v>#DIV/0!</v>
      </c>
      <c r="G97" s="228"/>
      <c r="H97" s="228"/>
      <c r="I97" s="228"/>
    </row>
    <row r="98" spans="1:9" ht="37.5">
      <c r="A98" s="164" t="s">
        <v>372</v>
      </c>
      <c r="B98" s="73" t="s">
        <v>185</v>
      </c>
      <c r="C98" s="207"/>
      <c r="D98" s="207"/>
      <c r="E98" s="207">
        <f t="shared" si="1"/>
        <v>0</v>
      </c>
      <c r="F98" s="207" t="e">
        <f t="shared" si="0"/>
        <v>#DIV/0!</v>
      </c>
      <c r="G98" s="228"/>
      <c r="H98" s="228"/>
      <c r="I98" s="228"/>
    </row>
    <row r="99" spans="1:9" ht="37.5">
      <c r="A99" s="165" t="s">
        <v>325</v>
      </c>
      <c r="B99" s="157" t="s">
        <v>32</v>
      </c>
      <c r="C99" s="208">
        <f>SUM(C100:C103)</f>
        <v>0</v>
      </c>
      <c r="D99" s="208">
        <f>SUM(D100:D103)</f>
        <v>0</v>
      </c>
      <c r="E99" s="208">
        <f t="shared" si="1"/>
        <v>0</v>
      </c>
      <c r="F99" s="208" t="e">
        <f t="shared" si="0"/>
        <v>#DIV/0!</v>
      </c>
      <c r="G99" s="228"/>
      <c r="H99" s="228"/>
      <c r="I99" s="228"/>
    </row>
    <row r="100" spans="1:9" ht="24" customHeight="1">
      <c r="A100" s="166" t="s">
        <v>285</v>
      </c>
      <c r="B100" s="76" t="s">
        <v>241</v>
      </c>
      <c r="C100" s="207"/>
      <c r="D100" s="207"/>
      <c r="E100" s="207">
        <f>D100-C100</f>
        <v>0</v>
      </c>
      <c r="F100" s="207" t="e">
        <f>D100/C100*100</f>
        <v>#DIV/0!</v>
      </c>
      <c r="G100" s="238"/>
      <c r="H100" s="238"/>
      <c r="I100" s="238"/>
    </row>
    <row r="101" spans="1:9" ht="37.5">
      <c r="A101" s="161" t="s">
        <v>116</v>
      </c>
      <c r="B101" s="73" t="s">
        <v>242</v>
      </c>
      <c r="C101" s="207"/>
      <c r="D101" s="207"/>
      <c r="E101" s="207">
        <f t="shared" si="1"/>
        <v>0</v>
      </c>
      <c r="F101" s="207" t="e">
        <f t="shared" si="0"/>
        <v>#DIV/0!</v>
      </c>
      <c r="G101" s="228"/>
      <c r="H101" s="228"/>
      <c r="I101" s="228"/>
    </row>
    <row r="102" spans="1:9" ht="37.5">
      <c r="A102" s="166" t="s">
        <v>186</v>
      </c>
      <c r="B102" s="131" t="s">
        <v>243</v>
      </c>
      <c r="C102" s="207"/>
      <c r="D102" s="207"/>
      <c r="E102" s="207">
        <f t="shared" si="1"/>
        <v>0</v>
      </c>
      <c r="F102" s="207" t="e">
        <f t="shared" si="0"/>
        <v>#DIV/0!</v>
      </c>
      <c r="G102" s="238"/>
      <c r="H102" s="238"/>
      <c r="I102" s="238"/>
    </row>
    <row r="103" spans="1:9" ht="37.5">
      <c r="A103" s="161" t="s">
        <v>373</v>
      </c>
      <c r="B103" s="158" t="s">
        <v>244</v>
      </c>
      <c r="C103" s="207"/>
      <c r="D103" s="207"/>
      <c r="E103" s="207">
        <f t="shared" si="1"/>
        <v>0</v>
      </c>
      <c r="F103" s="207" t="e">
        <f t="shared" si="0"/>
        <v>#DIV/0!</v>
      </c>
      <c r="G103" s="228"/>
      <c r="H103" s="228"/>
      <c r="I103" s="228"/>
    </row>
    <row r="104" spans="1:9" ht="23.25" customHeight="1">
      <c r="A104" s="161" t="s">
        <v>374</v>
      </c>
      <c r="B104" s="167" t="s">
        <v>40</v>
      </c>
      <c r="C104" s="207"/>
      <c r="D104" s="207"/>
      <c r="E104" s="207">
        <f t="shared" si="1"/>
        <v>0</v>
      </c>
      <c r="F104" s="207" t="e">
        <f t="shared" si="0"/>
        <v>#DIV/0!</v>
      </c>
      <c r="G104" s="228"/>
      <c r="H104" s="228"/>
      <c r="I104" s="228"/>
    </row>
    <row r="105" spans="1:9" ht="37.5">
      <c r="A105" s="161" t="s">
        <v>375</v>
      </c>
      <c r="B105" s="167" t="s">
        <v>41</v>
      </c>
      <c r="C105" s="207"/>
      <c r="D105" s="207"/>
      <c r="E105" s="207">
        <f t="shared" si="1"/>
        <v>0</v>
      </c>
      <c r="F105" s="207" t="e">
        <f t="shared" si="0"/>
        <v>#DIV/0!</v>
      </c>
      <c r="G105" s="228"/>
      <c r="H105" s="228"/>
      <c r="I105" s="228"/>
    </row>
    <row r="106" spans="1:9" ht="20.25" customHeight="1">
      <c r="A106" s="161" t="s">
        <v>376</v>
      </c>
      <c r="B106" s="168" t="s">
        <v>42</v>
      </c>
      <c r="C106" s="207"/>
      <c r="D106" s="207"/>
      <c r="E106" s="207">
        <f t="shared" si="1"/>
        <v>0</v>
      </c>
      <c r="F106" s="207" t="e">
        <f t="shared" si="0"/>
        <v>#DIV/0!</v>
      </c>
      <c r="G106" s="228"/>
      <c r="H106" s="228"/>
      <c r="I106" s="228"/>
    </row>
    <row r="107" spans="1:9" ht="37.5">
      <c r="A107" s="166" t="s">
        <v>305</v>
      </c>
      <c r="B107" s="167" t="s">
        <v>11</v>
      </c>
      <c r="C107" s="207"/>
      <c r="D107" s="207"/>
      <c r="E107" s="207">
        <f t="shared" si="1"/>
        <v>0</v>
      </c>
      <c r="F107" s="207" t="e">
        <f t="shared" si="0"/>
        <v>#DIV/0!</v>
      </c>
      <c r="G107" s="238"/>
      <c r="H107" s="238"/>
      <c r="I107" s="238"/>
    </row>
    <row r="108" spans="1:9" ht="22.5" customHeight="1">
      <c r="A108" s="161" t="s">
        <v>377</v>
      </c>
      <c r="B108" s="167" t="s">
        <v>57</v>
      </c>
      <c r="C108" s="207"/>
      <c r="D108" s="207"/>
      <c r="E108" s="207">
        <f t="shared" si="1"/>
        <v>0</v>
      </c>
      <c r="F108" s="207" t="e">
        <f t="shared" si="0"/>
        <v>#DIV/0!</v>
      </c>
      <c r="G108" s="228"/>
      <c r="H108" s="228"/>
      <c r="I108" s="228"/>
    </row>
    <row r="109" spans="1:9" ht="37.5">
      <c r="A109" s="161" t="s">
        <v>378</v>
      </c>
      <c r="B109" s="168" t="s">
        <v>63</v>
      </c>
      <c r="C109" s="207"/>
      <c r="D109" s="207"/>
      <c r="E109" s="207">
        <f t="shared" si="1"/>
        <v>0</v>
      </c>
      <c r="F109" s="207" t="e">
        <f t="shared" si="0"/>
        <v>#DIV/0!</v>
      </c>
      <c r="G109" s="228"/>
      <c r="H109" s="228"/>
      <c r="I109" s="228"/>
    </row>
    <row r="110" spans="1:9" ht="21" customHeight="1">
      <c r="A110" s="161" t="s">
        <v>379</v>
      </c>
      <c r="B110" s="158" t="s">
        <v>218</v>
      </c>
      <c r="C110" s="207"/>
      <c r="D110" s="207"/>
      <c r="E110" s="207">
        <f t="shared" si="1"/>
        <v>0</v>
      </c>
      <c r="F110" s="207" t="e">
        <f t="shared" si="0"/>
        <v>#DIV/0!</v>
      </c>
      <c r="G110" s="228"/>
      <c r="H110" s="228"/>
      <c r="I110" s="228"/>
    </row>
    <row r="111" spans="1:9" ht="21.75" customHeight="1">
      <c r="A111" s="161" t="s">
        <v>380</v>
      </c>
      <c r="B111" s="158" t="s">
        <v>222</v>
      </c>
      <c r="C111" s="207"/>
      <c r="D111" s="207"/>
      <c r="E111" s="207">
        <f t="shared" si="1"/>
        <v>0</v>
      </c>
      <c r="F111" s="207" t="e">
        <f t="shared" si="0"/>
        <v>#DIV/0!</v>
      </c>
      <c r="G111" s="228"/>
      <c r="H111" s="228"/>
      <c r="I111" s="228"/>
    </row>
    <row r="112" spans="1:9" ht="18.75">
      <c r="A112" s="69"/>
      <c r="B112" s="69"/>
      <c r="C112" s="71"/>
      <c r="D112" s="71"/>
      <c r="E112" s="71"/>
      <c r="F112" s="71"/>
      <c r="G112" s="69"/>
      <c r="H112" s="69"/>
      <c r="I112" s="69"/>
    </row>
    <row r="113" spans="1:9" s="29" customFormat="1" ht="18.7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s="29" customFormat="1" ht="18.75">
      <c r="A114" s="169"/>
      <c r="B114" s="169"/>
      <c r="C114" s="169"/>
      <c r="D114" s="169"/>
      <c r="E114" s="169"/>
      <c r="F114" s="169"/>
      <c r="G114" s="169"/>
      <c r="H114" s="169"/>
      <c r="I114" s="169"/>
    </row>
    <row r="115" spans="1:9" s="29" customFormat="1" ht="18.75">
      <c r="A115" s="170"/>
      <c r="B115" s="69"/>
      <c r="C115" s="69"/>
      <c r="D115" s="69"/>
      <c r="E115" s="69"/>
      <c r="F115" s="69"/>
      <c r="G115" s="69"/>
      <c r="H115" s="69"/>
      <c r="I115" s="69"/>
    </row>
    <row r="116" spans="1:9" s="29" customFormat="1" ht="18.75">
      <c r="A116" s="35"/>
      <c r="B116" s="69"/>
      <c r="C116" s="69"/>
      <c r="D116" s="69"/>
      <c r="E116" s="69"/>
      <c r="F116" s="69"/>
      <c r="G116" s="69"/>
      <c r="H116" s="69"/>
      <c r="I116" s="69"/>
    </row>
    <row r="117" s="29" customFormat="1" ht="13.5">
      <c r="A117" s="4"/>
    </row>
    <row r="118" spans="1:9" ht="12.75">
      <c r="A118" s="33"/>
      <c r="B118" s="33"/>
      <c r="C118" s="5"/>
      <c r="D118" s="33"/>
      <c r="E118" s="33"/>
      <c r="F118" s="33"/>
      <c r="G118" s="33"/>
      <c r="H118" s="33"/>
      <c r="I118" s="33"/>
    </row>
    <row r="119" spans="1:9" ht="12.75">
      <c r="A119" s="33"/>
      <c r="B119" s="33"/>
      <c r="C119" s="3"/>
      <c r="D119" s="2"/>
      <c r="E119" s="2"/>
      <c r="F119" s="2"/>
      <c r="G119" s="2"/>
      <c r="H119" s="2"/>
      <c r="I119" s="2"/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</sheetData>
  <sheetProtection/>
  <mergeCells count="108">
    <mergeCell ref="B40:C40"/>
    <mergeCell ref="B49:C50"/>
    <mergeCell ref="B43:C43"/>
    <mergeCell ref="H44:I44"/>
    <mergeCell ref="H43:I43"/>
    <mergeCell ref="H29:I29"/>
    <mergeCell ref="H30:I30"/>
    <mergeCell ref="H35:I35"/>
    <mergeCell ref="H54:I54"/>
    <mergeCell ref="H53:I53"/>
    <mergeCell ref="B41:C41"/>
    <mergeCell ref="H41:I41"/>
    <mergeCell ref="H39:I39"/>
    <mergeCell ref="D49:E49"/>
    <mergeCell ref="B44:C44"/>
    <mergeCell ref="G92:I92"/>
    <mergeCell ref="G90:I90"/>
    <mergeCell ref="G94:I94"/>
    <mergeCell ref="A20:D20"/>
    <mergeCell ref="G71:I71"/>
    <mergeCell ref="G86:I86"/>
    <mergeCell ref="G75:I75"/>
    <mergeCell ref="G76:I76"/>
    <mergeCell ref="G65:I65"/>
    <mergeCell ref="G63:I63"/>
    <mergeCell ref="A19:D19"/>
    <mergeCell ref="E19:I19"/>
    <mergeCell ref="G87:I87"/>
    <mergeCell ref="G67:I67"/>
    <mergeCell ref="G66:I66"/>
    <mergeCell ref="G70:I70"/>
    <mergeCell ref="G72:I72"/>
    <mergeCell ref="G73:I73"/>
    <mergeCell ref="G85:I85"/>
    <mergeCell ref="G78:I78"/>
    <mergeCell ref="A5:I5"/>
    <mergeCell ref="A6:I6"/>
    <mergeCell ref="G109:I109"/>
    <mergeCell ref="G105:I105"/>
    <mergeCell ref="G106:I106"/>
    <mergeCell ref="G95:I95"/>
    <mergeCell ref="G97:I97"/>
    <mergeCell ref="G96:I96"/>
    <mergeCell ref="G98:I98"/>
    <mergeCell ref="A49:A50"/>
    <mergeCell ref="G111:I111"/>
    <mergeCell ref="G104:I104"/>
    <mergeCell ref="G108:I108"/>
    <mergeCell ref="G107:I107"/>
    <mergeCell ref="G110:I110"/>
    <mergeCell ref="G88:I88"/>
    <mergeCell ref="G89:I89"/>
    <mergeCell ref="G100:I100"/>
    <mergeCell ref="G99:I99"/>
    <mergeCell ref="G93:I93"/>
    <mergeCell ref="G74:I74"/>
    <mergeCell ref="G102:I102"/>
    <mergeCell ref="G91:I91"/>
    <mergeCell ref="A27:A28"/>
    <mergeCell ref="B27:C27"/>
    <mergeCell ref="G68:I68"/>
    <mergeCell ref="B58:C58"/>
    <mergeCell ref="H58:I58"/>
    <mergeCell ref="G77:I77"/>
    <mergeCell ref="G69:I69"/>
    <mergeCell ref="B39:C39"/>
    <mergeCell ref="A4:I4"/>
    <mergeCell ref="G103:I103"/>
    <mergeCell ref="G79:I79"/>
    <mergeCell ref="G80:I80"/>
    <mergeCell ref="G81:I81"/>
    <mergeCell ref="G82:I82"/>
    <mergeCell ref="G83:I83"/>
    <mergeCell ref="G84:I84"/>
    <mergeCell ref="G101:I101"/>
    <mergeCell ref="A7:I7"/>
    <mergeCell ref="D27:G27"/>
    <mergeCell ref="A14:I14"/>
    <mergeCell ref="A13:I13"/>
    <mergeCell ref="A12:I12"/>
    <mergeCell ref="A23:D23"/>
    <mergeCell ref="E23:I23"/>
    <mergeCell ref="A18:D18"/>
    <mergeCell ref="E18:I18"/>
    <mergeCell ref="A16:I16"/>
    <mergeCell ref="B53:C53"/>
    <mergeCell ref="F49:G49"/>
    <mergeCell ref="H49:I50"/>
    <mergeCell ref="B51:C51"/>
    <mergeCell ref="H51:I51"/>
    <mergeCell ref="B52:C52"/>
    <mergeCell ref="H52:I52"/>
    <mergeCell ref="B54:C54"/>
    <mergeCell ref="B55:C55"/>
    <mergeCell ref="B57:C57"/>
    <mergeCell ref="H55:I55"/>
    <mergeCell ref="H57:I57"/>
    <mergeCell ref="B56:C56"/>
    <mergeCell ref="G2:I2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2" max="8" man="1"/>
  </rowBreaks>
  <ignoredErrors>
    <ignoredError sqref="F66:F69 F78:F99 F103:F106 F108:F111 F70 F101" numberStoredAsText="1" evalError="1"/>
    <ignoredError sqref="F65 F107 F71:F77 F102 F100" evalError="1"/>
    <ignoredError sqref="B65:B69 B70:B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4">
      <selection activeCell="I21" sqref="I21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5"/>
      <c r="B1" s="47"/>
      <c r="C1" s="47"/>
      <c r="D1" s="47"/>
      <c r="E1" s="47"/>
      <c r="F1" s="47"/>
      <c r="G1" s="47"/>
      <c r="H1" s="47"/>
      <c r="I1" s="47"/>
      <c r="J1" s="47"/>
      <c r="K1" s="47"/>
      <c r="L1" s="245"/>
      <c r="M1" s="245"/>
      <c r="N1" s="245"/>
      <c r="O1" s="105"/>
      <c r="P1" s="245" t="s">
        <v>390</v>
      </c>
      <c r="Q1" s="245"/>
      <c r="R1" s="245"/>
      <c r="S1" s="105"/>
    </row>
    <row r="2" spans="1:19" ht="17.25" customHeight="1">
      <c r="A2" s="105"/>
      <c r="B2" s="47"/>
      <c r="C2" s="47"/>
      <c r="D2" s="47"/>
      <c r="E2" s="47"/>
      <c r="F2" s="47"/>
      <c r="G2" s="47"/>
      <c r="H2" s="47"/>
      <c r="I2" s="47"/>
      <c r="J2" s="47"/>
      <c r="K2" s="47"/>
      <c r="L2" s="141"/>
      <c r="M2" s="141"/>
      <c r="N2" s="141"/>
      <c r="O2" s="105"/>
      <c r="P2" s="245" t="s">
        <v>351</v>
      </c>
      <c r="Q2" s="245"/>
      <c r="R2" s="245"/>
      <c r="S2" s="105"/>
    </row>
    <row r="3" spans="1:19" ht="17.25" customHeight="1">
      <c r="A3" s="105"/>
      <c r="B3" s="47"/>
      <c r="C3" s="47"/>
      <c r="D3" s="47"/>
      <c r="E3" s="47"/>
      <c r="F3" s="47"/>
      <c r="G3" s="47"/>
      <c r="H3" s="47"/>
      <c r="I3" s="47"/>
      <c r="J3" s="47"/>
      <c r="K3" s="47"/>
      <c r="L3" s="141"/>
      <c r="M3" s="141"/>
      <c r="N3" s="141"/>
      <c r="O3" s="105"/>
      <c r="P3" s="141"/>
      <c r="Q3" s="141"/>
      <c r="R3" s="141"/>
      <c r="S3" s="105"/>
    </row>
    <row r="4" spans="1:19" ht="15.75" customHeight="1">
      <c r="A4" s="48" t="s">
        <v>381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5"/>
      <c r="O4" s="105"/>
      <c r="P4" s="105"/>
      <c r="Q4" s="105"/>
      <c r="R4" s="146"/>
      <c r="S4" s="105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5"/>
      <c r="O5" s="105"/>
      <c r="P5" s="105"/>
      <c r="Q5" s="105"/>
      <c r="R5" s="146"/>
      <c r="S5" s="105"/>
    </row>
    <row r="6" spans="1:19" ht="15" customHeight="1">
      <c r="A6" s="246" t="s">
        <v>117</v>
      </c>
      <c r="B6" s="246" t="s">
        <v>118</v>
      </c>
      <c r="C6" s="246"/>
      <c r="D6" s="246"/>
      <c r="E6" s="227" t="s">
        <v>245</v>
      </c>
      <c r="F6" s="227" t="s">
        <v>119</v>
      </c>
      <c r="G6" s="227"/>
      <c r="H6" s="227"/>
      <c r="I6" s="227"/>
      <c r="J6" s="227"/>
      <c r="K6" s="227"/>
      <c r="L6" s="227" t="s">
        <v>286</v>
      </c>
      <c r="M6" s="227"/>
      <c r="N6" s="238" t="s">
        <v>303</v>
      </c>
      <c r="O6" s="238"/>
      <c r="P6" s="238"/>
      <c r="Q6" s="238"/>
      <c r="R6" s="238"/>
      <c r="S6" s="105"/>
    </row>
    <row r="7" spans="1:19" ht="75.75" customHeight="1">
      <c r="A7" s="246"/>
      <c r="B7" s="246"/>
      <c r="C7" s="246"/>
      <c r="D7" s="246"/>
      <c r="E7" s="227"/>
      <c r="F7" s="227"/>
      <c r="G7" s="227"/>
      <c r="H7" s="227"/>
      <c r="I7" s="227"/>
      <c r="J7" s="227"/>
      <c r="K7" s="227"/>
      <c r="L7" s="227"/>
      <c r="M7" s="227"/>
      <c r="N7" s="147" t="s">
        <v>287</v>
      </c>
      <c r="O7" s="147" t="s">
        <v>288</v>
      </c>
      <c r="P7" s="147" t="s">
        <v>102</v>
      </c>
      <c r="Q7" s="147" t="s">
        <v>289</v>
      </c>
      <c r="R7" s="147" t="s">
        <v>290</v>
      </c>
      <c r="S7" s="105"/>
    </row>
    <row r="8" spans="1:19" s="67" customFormat="1" ht="12" customHeight="1">
      <c r="A8" s="153">
        <v>1</v>
      </c>
      <c r="B8" s="246">
        <v>2</v>
      </c>
      <c r="C8" s="246"/>
      <c r="D8" s="246"/>
      <c r="E8" s="147">
        <v>3</v>
      </c>
      <c r="F8" s="227">
        <v>4</v>
      </c>
      <c r="G8" s="227"/>
      <c r="H8" s="227"/>
      <c r="I8" s="227"/>
      <c r="J8" s="227"/>
      <c r="K8" s="227"/>
      <c r="L8" s="227">
        <v>5</v>
      </c>
      <c r="M8" s="227"/>
      <c r="N8" s="147">
        <v>6</v>
      </c>
      <c r="O8" s="147">
        <v>7</v>
      </c>
      <c r="P8" s="147">
        <v>8</v>
      </c>
      <c r="Q8" s="147">
        <v>9</v>
      </c>
      <c r="R8" s="147">
        <v>10</v>
      </c>
      <c r="S8" s="105"/>
    </row>
    <row r="9" spans="1:19" ht="18.75">
      <c r="A9" s="153"/>
      <c r="B9" s="246"/>
      <c r="C9" s="246"/>
      <c r="D9" s="246"/>
      <c r="E9" s="147"/>
      <c r="F9" s="238"/>
      <c r="G9" s="238"/>
      <c r="H9" s="238"/>
      <c r="I9" s="238"/>
      <c r="J9" s="238"/>
      <c r="K9" s="238"/>
      <c r="L9" s="251">
        <f>SUM(N9:R9)</f>
        <v>0</v>
      </c>
      <c r="M9" s="251"/>
      <c r="N9" s="171"/>
      <c r="O9" s="171"/>
      <c r="P9" s="171"/>
      <c r="Q9" s="171"/>
      <c r="R9" s="171"/>
      <c r="S9" s="105"/>
    </row>
    <row r="10" spans="1:19" ht="18.75">
      <c r="A10" s="153"/>
      <c r="B10" s="246"/>
      <c r="C10" s="246"/>
      <c r="D10" s="246"/>
      <c r="E10" s="147"/>
      <c r="F10" s="238"/>
      <c r="G10" s="238"/>
      <c r="H10" s="238"/>
      <c r="I10" s="238"/>
      <c r="J10" s="238"/>
      <c r="K10" s="238"/>
      <c r="L10" s="251">
        <f>SUM(N10:R10)</f>
        <v>0</v>
      </c>
      <c r="M10" s="251"/>
      <c r="N10" s="171"/>
      <c r="O10" s="171"/>
      <c r="P10" s="171"/>
      <c r="Q10" s="171"/>
      <c r="R10" s="171"/>
      <c r="S10" s="105"/>
    </row>
    <row r="11" spans="1:19" ht="18.75">
      <c r="A11" s="153"/>
      <c r="B11" s="246"/>
      <c r="C11" s="246"/>
      <c r="D11" s="246"/>
      <c r="E11" s="147"/>
      <c r="F11" s="238"/>
      <c r="G11" s="238"/>
      <c r="H11" s="238"/>
      <c r="I11" s="238"/>
      <c r="J11" s="238"/>
      <c r="K11" s="238"/>
      <c r="L11" s="251">
        <f>SUM(N11:R11)</f>
        <v>0</v>
      </c>
      <c r="M11" s="251"/>
      <c r="N11" s="171"/>
      <c r="O11" s="171"/>
      <c r="P11" s="171"/>
      <c r="Q11" s="171"/>
      <c r="R11" s="171"/>
      <c r="S11" s="105"/>
    </row>
    <row r="12" spans="1:19" ht="18.75">
      <c r="A12" s="153"/>
      <c r="B12" s="246"/>
      <c r="C12" s="246"/>
      <c r="D12" s="246"/>
      <c r="E12" s="147"/>
      <c r="F12" s="238"/>
      <c r="G12" s="238"/>
      <c r="H12" s="238"/>
      <c r="I12" s="238"/>
      <c r="J12" s="238"/>
      <c r="K12" s="238"/>
      <c r="L12" s="251"/>
      <c r="M12" s="251"/>
      <c r="N12" s="171"/>
      <c r="O12" s="171"/>
      <c r="P12" s="171"/>
      <c r="Q12" s="171"/>
      <c r="R12" s="171"/>
      <c r="S12" s="105"/>
    </row>
    <row r="13" spans="1:19" ht="16.5" customHeight="1">
      <c r="A13" s="247" t="s">
        <v>246</v>
      </c>
      <c r="B13" s="248"/>
      <c r="C13" s="248"/>
      <c r="D13" s="249"/>
      <c r="E13" s="145"/>
      <c r="F13" s="238"/>
      <c r="G13" s="238"/>
      <c r="H13" s="238"/>
      <c r="I13" s="238"/>
      <c r="J13" s="238"/>
      <c r="K13" s="238"/>
      <c r="L13" s="254">
        <f>SUM(N13:R13)</f>
        <v>0</v>
      </c>
      <c r="M13" s="254"/>
      <c r="N13" s="209">
        <f>SUM(N9:N11)</f>
        <v>0</v>
      </c>
      <c r="O13" s="209">
        <f>SUM(O9:O11)</f>
        <v>0</v>
      </c>
      <c r="P13" s="209">
        <f>SUM(P9:P11)</f>
        <v>0</v>
      </c>
      <c r="Q13" s="209">
        <f>SUM(Q9:Q11)</f>
        <v>0</v>
      </c>
      <c r="R13" s="209">
        <f>SUM(R9:R11)</f>
        <v>0</v>
      </c>
      <c r="S13" s="105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2"/>
      <c r="M14" s="172"/>
      <c r="N14" s="173"/>
      <c r="O14" s="174"/>
      <c r="P14" s="174"/>
      <c r="Q14" s="174"/>
      <c r="R14" s="174"/>
      <c r="S14" s="105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5"/>
      <c r="P15" s="105"/>
      <c r="Q15" s="105"/>
      <c r="R15" s="105"/>
      <c r="S15" s="105"/>
    </row>
    <row r="16" spans="1:19" ht="15" customHeight="1">
      <c r="A16" s="48" t="s">
        <v>309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5"/>
      <c r="P16" s="105"/>
      <c r="Q16" s="105"/>
      <c r="R16" s="105"/>
      <c r="S16" s="105"/>
    </row>
    <row r="17" spans="1:19" ht="18.75">
      <c r="A17" s="175"/>
      <c r="B17" s="175"/>
      <c r="C17" s="175"/>
      <c r="D17" s="175"/>
      <c r="E17" s="175"/>
      <c r="F17" s="175"/>
      <c r="G17" s="175"/>
      <c r="H17" s="176"/>
      <c r="I17" s="176"/>
      <c r="J17" s="176"/>
      <c r="K17" s="176"/>
      <c r="L17" s="176"/>
      <c r="M17" s="176"/>
      <c r="N17" s="176"/>
      <c r="O17" s="175"/>
      <c r="P17" s="175"/>
      <c r="Q17" s="175"/>
      <c r="R17" s="175"/>
      <c r="S17" s="105"/>
    </row>
    <row r="18" spans="1:19" ht="18.75">
      <c r="A18" s="175"/>
      <c r="B18" s="175"/>
      <c r="C18" s="175"/>
      <c r="D18" s="175"/>
      <c r="E18" s="175"/>
      <c r="F18" s="175"/>
      <c r="G18" s="175"/>
      <c r="H18" s="176"/>
      <c r="I18" s="176"/>
      <c r="J18" s="176"/>
      <c r="K18" s="176"/>
      <c r="L18" s="176"/>
      <c r="M18" s="176"/>
      <c r="N18" s="176"/>
      <c r="O18" s="175"/>
      <c r="P18" s="175"/>
      <c r="Q18" s="175"/>
      <c r="R18" s="175"/>
      <c r="S18" s="105"/>
    </row>
    <row r="19" spans="1:19" ht="18.75">
      <c r="A19" s="175"/>
      <c r="B19" s="175"/>
      <c r="C19" s="175"/>
      <c r="D19" s="175"/>
      <c r="E19" s="175"/>
      <c r="F19" s="175"/>
      <c r="G19" s="175"/>
      <c r="H19" s="176"/>
      <c r="I19" s="176"/>
      <c r="J19" s="176"/>
      <c r="K19" s="176"/>
      <c r="L19" s="176"/>
      <c r="M19" s="176"/>
      <c r="N19" s="176"/>
      <c r="O19" s="175"/>
      <c r="P19" s="175"/>
      <c r="Q19" s="175"/>
      <c r="R19" s="175"/>
      <c r="S19" s="105"/>
    </row>
    <row r="20" spans="1:19" ht="18.75">
      <c r="A20" s="175"/>
      <c r="B20" s="175"/>
      <c r="C20" s="175"/>
      <c r="D20" s="175"/>
      <c r="E20" s="175"/>
      <c r="F20" s="175"/>
      <c r="G20" s="175"/>
      <c r="H20" s="176"/>
      <c r="I20" s="176"/>
      <c r="J20" s="176"/>
      <c r="K20" s="176"/>
      <c r="L20" s="176"/>
      <c r="M20" s="176"/>
      <c r="N20" s="176"/>
      <c r="O20" s="175"/>
      <c r="P20" s="175"/>
      <c r="Q20" s="175"/>
      <c r="R20" s="175"/>
      <c r="S20" s="105"/>
    </row>
    <row r="21" spans="1:19" ht="18.75">
      <c r="A21" s="175"/>
      <c r="B21" s="175"/>
      <c r="C21" s="175"/>
      <c r="D21" s="175"/>
      <c r="E21" s="175"/>
      <c r="F21" s="175"/>
      <c r="G21" s="175"/>
      <c r="H21" s="176"/>
      <c r="I21" s="176"/>
      <c r="J21" s="176"/>
      <c r="K21" s="176"/>
      <c r="L21" s="176"/>
      <c r="M21" s="176"/>
      <c r="N21" s="176"/>
      <c r="O21" s="175"/>
      <c r="P21" s="175"/>
      <c r="Q21" s="175"/>
      <c r="R21" s="175"/>
      <c r="S21" s="105"/>
    </row>
    <row r="22" spans="1:19" ht="18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s="37" customFormat="1" ht="16.5" customHeight="1">
      <c r="A23" s="48" t="s">
        <v>307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46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46"/>
      <c r="S24" s="43"/>
    </row>
    <row r="25" spans="1:19" s="37" customFormat="1" ht="26.25" customHeight="1">
      <c r="A25" s="246" t="s">
        <v>117</v>
      </c>
      <c r="B25" s="218" t="s">
        <v>382</v>
      </c>
      <c r="C25" s="218" t="s">
        <v>140</v>
      </c>
      <c r="D25" s="218"/>
      <c r="E25" s="218"/>
      <c r="F25" s="218"/>
      <c r="G25" s="218" t="s">
        <v>154</v>
      </c>
      <c r="H25" s="218"/>
      <c r="I25" s="218"/>
      <c r="J25" s="218"/>
      <c r="K25" s="218" t="s">
        <v>383</v>
      </c>
      <c r="L25" s="218"/>
      <c r="M25" s="218"/>
      <c r="N25" s="218"/>
      <c r="O25" s="218" t="s">
        <v>246</v>
      </c>
      <c r="P25" s="218"/>
      <c r="Q25" s="218"/>
      <c r="R25" s="218"/>
      <c r="S25" s="43"/>
    </row>
    <row r="26" spans="1:19" s="37" customFormat="1" ht="35.25" customHeight="1">
      <c r="A26" s="246"/>
      <c r="B26" s="218"/>
      <c r="C26" s="76" t="s">
        <v>291</v>
      </c>
      <c r="D26" s="76" t="s">
        <v>133</v>
      </c>
      <c r="E26" s="77" t="s">
        <v>279</v>
      </c>
      <c r="F26" s="77" t="s">
        <v>280</v>
      </c>
      <c r="G26" s="76" t="s">
        <v>291</v>
      </c>
      <c r="H26" s="76" t="s">
        <v>133</v>
      </c>
      <c r="I26" s="77" t="s">
        <v>279</v>
      </c>
      <c r="J26" s="77" t="s">
        <v>280</v>
      </c>
      <c r="K26" s="76" t="s">
        <v>291</v>
      </c>
      <c r="L26" s="76" t="s">
        <v>133</v>
      </c>
      <c r="M26" s="77" t="s">
        <v>279</v>
      </c>
      <c r="N26" s="77" t="s">
        <v>280</v>
      </c>
      <c r="O26" s="76" t="s">
        <v>291</v>
      </c>
      <c r="P26" s="76" t="s">
        <v>133</v>
      </c>
      <c r="Q26" s="77" t="s">
        <v>279</v>
      </c>
      <c r="R26" s="77" t="s">
        <v>280</v>
      </c>
      <c r="S26" s="43"/>
    </row>
    <row r="27" spans="1:19" s="68" customFormat="1" ht="12.75" customHeight="1">
      <c r="A27" s="177">
        <v>1</v>
      </c>
      <c r="B27" s="177">
        <v>2</v>
      </c>
      <c r="C27" s="177">
        <v>3</v>
      </c>
      <c r="D27" s="177">
        <v>4</v>
      </c>
      <c r="E27" s="177">
        <v>5</v>
      </c>
      <c r="F27" s="177">
        <v>6</v>
      </c>
      <c r="G27" s="177">
        <v>7</v>
      </c>
      <c r="H27" s="177">
        <v>8</v>
      </c>
      <c r="I27" s="177">
        <v>9</v>
      </c>
      <c r="J27" s="177">
        <v>10</v>
      </c>
      <c r="K27" s="177">
        <v>11</v>
      </c>
      <c r="L27" s="177">
        <v>12</v>
      </c>
      <c r="M27" s="177">
        <v>13</v>
      </c>
      <c r="N27" s="177">
        <v>14</v>
      </c>
      <c r="O27" s="177">
        <v>15</v>
      </c>
      <c r="P27" s="177">
        <v>16</v>
      </c>
      <c r="Q27" s="177">
        <v>17</v>
      </c>
      <c r="R27" s="177">
        <v>18</v>
      </c>
      <c r="S27" s="43"/>
    </row>
    <row r="28" spans="1:19" s="37" customFormat="1" ht="12.7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43"/>
    </row>
    <row r="29" spans="1:19" s="37" customFormat="1" ht="18.75">
      <c r="A29" s="150"/>
      <c r="B29" s="150"/>
      <c r="C29" s="195"/>
      <c r="D29" s="195"/>
      <c r="E29" s="195">
        <f aca="true" t="shared" si="0" ref="E29:E34">D29-C29</f>
        <v>0</v>
      </c>
      <c r="F29" s="195" t="e">
        <f aca="true" t="shared" si="1" ref="F29:F34">D29/C29*100</f>
        <v>#DIV/0!</v>
      </c>
      <c r="G29" s="195"/>
      <c r="H29" s="195"/>
      <c r="I29" s="195">
        <f aca="true" t="shared" si="2" ref="I29:I34">H29-G29</f>
        <v>0</v>
      </c>
      <c r="J29" s="195" t="e">
        <f aca="true" t="shared" si="3" ref="J29:J34">H29/G29*100</f>
        <v>#DIV/0!</v>
      </c>
      <c r="K29" s="195"/>
      <c r="L29" s="195"/>
      <c r="M29" s="195">
        <f aca="true" t="shared" si="4" ref="M29:M34">L29-K29</f>
        <v>0</v>
      </c>
      <c r="N29" s="195" t="e">
        <f aca="true" t="shared" si="5" ref="N29:N34">L29/K29*100</f>
        <v>#DIV/0!</v>
      </c>
      <c r="O29" s="195">
        <f aca="true" t="shared" si="6" ref="O29:P33">C29+G29+K29</f>
        <v>0</v>
      </c>
      <c r="P29" s="195">
        <f t="shared" si="6"/>
        <v>0</v>
      </c>
      <c r="Q29" s="195">
        <f aca="true" t="shared" si="7" ref="Q29:Q34">P29-O29</f>
        <v>0</v>
      </c>
      <c r="R29" s="195" t="e">
        <f aca="true" t="shared" si="8" ref="R29:R34">P29/O29*100</f>
        <v>#DIV/0!</v>
      </c>
      <c r="S29" s="43"/>
    </row>
    <row r="30" spans="1:19" s="37" customFormat="1" ht="18.75">
      <c r="A30" s="150"/>
      <c r="B30" s="150"/>
      <c r="C30" s="195"/>
      <c r="D30" s="195"/>
      <c r="E30" s="195">
        <f t="shared" si="0"/>
        <v>0</v>
      </c>
      <c r="F30" s="195" t="e">
        <f t="shared" si="1"/>
        <v>#DIV/0!</v>
      </c>
      <c r="G30" s="195"/>
      <c r="H30" s="195"/>
      <c r="I30" s="195">
        <f t="shared" si="2"/>
        <v>0</v>
      </c>
      <c r="J30" s="195" t="e">
        <f t="shared" si="3"/>
        <v>#DIV/0!</v>
      </c>
      <c r="K30" s="195"/>
      <c r="L30" s="195"/>
      <c r="M30" s="195">
        <f t="shared" si="4"/>
        <v>0</v>
      </c>
      <c r="N30" s="195" t="e">
        <f t="shared" si="5"/>
        <v>#DIV/0!</v>
      </c>
      <c r="O30" s="195">
        <f t="shared" si="6"/>
        <v>0</v>
      </c>
      <c r="P30" s="195">
        <f t="shared" si="6"/>
        <v>0</v>
      </c>
      <c r="Q30" s="195">
        <f t="shared" si="7"/>
        <v>0</v>
      </c>
      <c r="R30" s="195" t="e">
        <f t="shared" si="8"/>
        <v>#DIV/0!</v>
      </c>
      <c r="S30" s="43"/>
    </row>
    <row r="31" spans="1:19" s="37" customFormat="1" ht="18.75">
      <c r="A31" s="150"/>
      <c r="B31" s="150"/>
      <c r="C31" s="195"/>
      <c r="D31" s="195"/>
      <c r="E31" s="195">
        <f t="shared" si="0"/>
        <v>0</v>
      </c>
      <c r="F31" s="195" t="e">
        <f t="shared" si="1"/>
        <v>#DIV/0!</v>
      </c>
      <c r="G31" s="195"/>
      <c r="H31" s="195"/>
      <c r="I31" s="195">
        <f t="shared" si="2"/>
        <v>0</v>
      </c>
      <c r="J31" s="195" t="e">
        <f t="shared" si="3"/>
        <v>#DIV/0!</v>
      </c>
      <c r="K31" s="195"/>
      <c r="L31" s="195"/>
      <c r="M31" s="195">
        <f t="shared" si="4"/>
        <v>0</v>
      </c>
      <c r="N31" s="195" t="e">
        <f t="shared" si="5"/>
        <v>#DIV/0!</v>
      </c>
      <c r="O31" s="195">
        <f t="shared" si="6"/>
        <v>0</v>
      </c>
      <c r="P31" s="195">
        <f t="shared" si="6"/>
        <v>0</v>
      </c>
      <c r="Q31" s="195">
        <f t="shared" si="7"/>
        <v>0</v>
      </c>
      <c r="R31" s="195" t="e">
        <f t="shared" si="8"/>
        <v>#DIV/0!</v>
      </c>
      <c r="S31" s="43"/>
    </row>
    <row r="32" spans="1:19" s="37" customFormat="1" ht="18.75">
      <c r="A32" s="150"/>
      <c r="B32" s="150"/>
      <c r="C32" s="195"/>
      <c r="D32" s="195"/>
      <c r="E32" s="195">
        <f t="shared" si="0"/>
        <v>0</v>
      </c>
      <c r="F32" s="195" t="e">
        <f t="shared" si="1"/>
        <v>#DIV/0!</v>
      </c>
      <c r="G32" s="195"/>
      <c r="H32" s="195"/>
      <c r="I32" s="195">
        <f t="shared" si="2"/>
        <v>0</v>
      </c>
      <c r="J32" s="195" t="e">
        <f t="shared" si="3"/>
        <v>#DIV/0!</v>
      </c>
      <c r="K32" s="195"/>
      <c r="L32" s="195"/>
      <c r="M32" s="195">
        <f t="shared" si="4"/>
        <v>0</v>
      </c>
      <c r="N32" s="195" t="e">
        <f t="shared" si="5"/>
        <v>#DIV/0!</v>
      </c>
      <c r="O32" s="195">
        <f t="shared" si="6"/>
        <v>0</v>
      </c>
      <c r="P32" s="195">
        <f t="shared" si="6"/>
        <v>0</v>
      </c>
      <c r="Q32" s="195">
        <f t="shared" si="7"/>
        <v>0</v>
      </c>
      <c r="R32" s="195" t="e">
        <f t="shared" si="8"/>
        <v>#DIV/0!</v>
      </c>
      <c r="S32" s="43"/>
    </row>
    <row r="33" spans="1:19" s="37" customFormat="1" ht="18.75">
      <c r="A33" s="150"/>
      <c r="B33" s="150"/>
      <c r="C33" s="195"/>
      <c r="D33" s="195"/>
      <c r="E33" s="195">
        <f t="shared" si="0"/>
        <v>0</v>
      </c>
      <c r="F33" s="195" t="e">
        <f t="shared" si="1"/>
        <v>#DIV/0!</v>
      </c>
      <c r="G33" s="195"/>
      <c r="H33" s="195"/>
      <c r="I33" s="195">
        <f t="shared" si="2"/>
        <v>0</v>
      </c>
      <c r="J33" s="195" t="e">
        <f t="shared" si="3"/>
        <v>#DIV/0!</v>
      </c>
      <c r="K33" s="195"/>
      <c r="L33" s="195"/>
      <c r="M33" s="195">
        <f t="shared" si="4"/>
        <v>0</v>
      </c>
      <c r="N33" s="195" t="e">
        <f t="shared" si="5"/>
        <v>#DIV/0!</v>
      </c>
      <c r="O33" s="195">
        <f t="shared" si="6"/>
        <v>0</v>
      </c>
      <c r="P33" s="195">
        <f t="shared" si="6"/>
        <v>0</v>
      </c>
      <c r="Q33" s="195">
        <f t="shared" si="7"/>
        <v>0</v>
      </c>
      <c r="R33" s="195" t="e">
        <f t="shared" si="8"/>
        <v>#DIV/0!</v>
      </c>
      <c r="S33" s="43"/>
    </row>
    <row r="34" spans="1:19" s="37" customFormat="1" ht="17.25" customHeight="1">
      <c r="A34" s="253" t="s">
        <v>246</v>
      </c>
      <c r="B34" s="253"/>
      <c r="C34" s="195">
        <f>SUM(C28:C33)</f>
        <v>0</v>
      </c>
      <c r="D34" s="195">
        <f>SUM(D28:D33)</f>
        <v>0</v>
      </c>
      <c r="E34" s="195">
        <f t="shared" si="0"/>
        <v>0</v>
      </c>
      <c r="F34" s="195" t="e">
        <f t="shared" si="1"/>
        <v>#DIV/0!</v>
      </c>
      <c r="G34" s="195">
        <f>SUM(G28:G33)</f>
        <v>0</v>
      </c>
      <c r="H34" s="195">
        <f>SUM(H28:H33)</f>
        <v>0</v>
      </c>
      <c r="I34" s="195">
        <f t="shared" si="2"/>
        <v>0</v>
      </c>
      <c r="J34" s="195" t="e">
        <f t="shared" si="3"/>
        <v>#DIV/0!</v>
      </c>
      <c r="K34" s="195">
        <f>SUM(K28:K33)</f>
        <v>0</v>
      </c>
      <c r="L34" s="195">
        <f>SUM(L28:L33)</f>
        <v>0</v>
      </c>
      <c r="M34" s="195">
        <f t="shared" si="4"/>
        <v>0</v>
      </c>
      <c r="N34" s="195" t="e">
        <f t="shared" si="5"/>
        <v>#DIV/0!</v>
      </c>
      <c r="O34" s="195">
        <f>SUM(O28:O33)</f>
        <v>0</v>
      </c>
      <c r="P34" s="195">
        <f>SUM(P28:P33)</f>
        <v>0</v>
      </c>
      <c r="Q34" s="195">
        <f t="shared" si="7"/>
        <v>0</v>
      </c>
      <c r="R34" s="195" t="e">
        <f t="shared" si="8"/>
        <v>#DIV/0!</v>
      </c>
      <c r="S34" s="43"/>
    </row>
    <row r="35" spans="1:18" s="41" customFormat="1" ht="17.25" customHeight="1">
      <c r="A35" s="252" t="s">
        <v>213</v>
      </c>
      <c r="B35" s="252"/>
      <c r="C35" s="210" t="e">
        <f>C34/O34*100</f>
        <v>#DIV/0!</v>
      </c>
      <c r="D35" s="210" t="e">
        <f>D34/P34*100</f>
        <v>#DIV/0!</v>
      </c>
      <c r="E35" s="210"/>
      <c r="F35" s="210"/>
      <c r="G35" s="210" t="e">
        <f>G34/O34*100</f>
        <v>#DIV/0!</v>
      </c>
      <c r="H35" s="210" t="e">
        <f>H34/P34*100</f>
        <v>#DIV/0!</v>
      </c>
      <c r="I35" s="210"/>
      <c r="J35" s="210"/>
      <c r="K35" s="210" t="e">
        <f>K34/O34*100</f>
        <v>#DIV/0!</v>
      </c>
      <c r="L35" s="210" t="e">
        <f>L34/P34*100</f>
        <v>#DIV/0!</v>
      </c>
      <c r="M35" s="210"/>
      <c r="N35" s="210"/>
      <c r="O35" s="210" t="e">
        <f>C35+G35+K35</f>
        <v>#DIV/0!</v>
      </c>
      <c r="P35" s="210" t="e">
        <f>D35+H35+L35</f>
        <v>#DIV/0!</v>
      </c>
      <c r="Q35" s="210"/>
      <c r="R35" s="210"/>
    </row>
    <row r="36" spans="1:19" s="37" customFormat="1" ht="17.25" customHeight="1">
      <c r="A36" s="178"/>
      <c r="B36" s="178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43"/>
      <c r="P36" s="43"/>
      <c r="Q36" s="43"/>
      <c r="R36" s="43"/>
      <c r="S36" s="43"/>
    </row>
    <row r="37" spans="1:19" s="37" customFormat="1" ht="17.25" customHeight="1">
      <c r="A37" s="178"/>
      <c r="B37" s="178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43"/>
      <c r="P37" s="43"/>
      <c r="Q37" s="43"/>
      <c r="R37" s="43"/>
      <c r="S37" s="43"/>
    </row>
    <row r="38" spans="1:19" ht="18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s="37" customFormat="1" ht="18" customHeight="1">
      <c r="A39" s="46"/>
      <c r="B39" s="255" t="s">
        <v>292</v>
      </c>
      <c r="C39" s="255"/>
      <c r="D39" s="255"/>
      <c r="E39" s="255"/>
      <c r="F39" s="255"/>
      <c r="G39" s="255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50" t="s">
        <v>308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105"/>
    </row>
    <row r="42" spans="1:19" ht="18.75">
      <c r="A42" s="10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05"/>
      <c r="P42" s="105"/>
      <c r="Q42" s="105"/>
      <c r="R42" s="105"/>
      <c r="S42" s="105"/>
    </row>
    <row r="43" spans="1:19" ht="18.75">
      <c r="A43" s="105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05"/>
      <c r="P43" s="105"/>
      <c r="Q43" s="105"/>
      <c r="R43" s="105"/>
      <c r="S43" s="105"/>
    </row>
    <row r="44" spans="1:19" ht="18.75">
      <c r="A44" s="105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05"/>
      <c r="P44" s="105"/>
      <c r="Q44" s="105"/>
      <c r="R44" s="105"/>
      <c r="S44" s="105"/>
    </row>
    <row r="45" spans="1:19" ht="18.75">
      <c r="A45" s="105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05"/>
      <c r="P45" s="105"/>
      <c r="Q45" s="105"/>
      <c r="R45" s="105"/>
      <c r="S45" s="105"/>
    </row>
    <row r="46" spans="1:19" ht="18.75">
      <c r="A46" s="105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05"/>
      <c r="P46" s="105"/>
      <c r="Q46" s="105"/>
      <c r="R46" s="105"/>
      <c r="S46" s="105"/>
    </row>
    <row r="47" spans="1:19" ht="18.75">
      <c r="A47" s="105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05"/>
      <c r="P47" s="105"/>
      <c r="Q47" s="105"/>
      <c r="R47" s="105"/>
      <c r="S47" s="105"/>
    </row>
    <row r="48" spans="1:19" ht="18.75">
      <c r="A48" s="105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05"/>
      <c r="P48" s="105"/>
      <c r="Q48" s="105"/>
      <c r="R48" s="105"/>
      <c r="S48" s="105"/>
    </row>
    <row r="49" spans="1:19" s="44" customFormat="1" ht="12" customHeight="1">
      <c r="A49" s="105"/>
      <c r="B49" s="49" t="s">
        <v>339</v>
      </c>
      <c r="C49" s="43"/>
      <c r="D49" s="105"/>
      <c r="E49" s="105"/>
      <c r="F49" s="105"/>
      <c r="G49" s="105"/>
      <c r="H49" s="105"/>
      <c r="I49" s="124"/>
      <c r="J49" s="124"/>
      <c r="K49" s="105"/>
      <c r="L49" s="105"/>
      <c r="M49" s="105"/>
      <c r="N49" s="105"/>
      <c r="O49" s="50"/>
      <c r="P49" s="50"/>
      <c r="Q49" s="50"/>
      <c r="R49" s="105"/>
      <c r="S49" s="105"/>
    </row>
    <row r="50" spans="1:19" s="64" customFormat="1" ht="6.75" customHeight="1">
      <c r="A50" s="104"/>
      <c r="B50" s="53" t="s">
        <v>340</v>
      </c>
      <c r="C50" s="53"/>
      <c r="D50" s="104"/>
      <c r="E50" s="104"/>
      <c r="F50" s="104"/>
      <c r="G50" s="104"/>
      <c r="H50" s="104"/>
      <c r="I50" s="54" t="s">
        <v>341</v>
      </c>
      <c r="J50" s="54"/>
      <c r="K50" s="104"/>
      <c r="L50" s="104"/>
      <c r="M50" s="104"/>
      <c r="N50" s="104"/>
      <c r="O50" s="61" t="s">
        <v>344</v>
      </c>
      <c r="P50" s="104"/>
      <c r="Q50" s="104"/>
      <c r="R50" s="104"/>
      <c r="S50" s="104"/>
    </row>
    <row r="51" spans="1:19" s="44" customFormat="1" ht="13.5" customHeight="1">
      <c r="A51" s="105"/>
      <c r="B51" s="59" t="s">
        <v>342</v>
      </c>
      <c r="C51" s="105"/>
      <c r="D51" s="105"/>
      <c r="E51" s="105"/>
      <c r="F51" s="105"/>
      <c r="G51" s="105"/>
      <c r="H51" s="105"/>
      <c r="I51" s="60" t="s">
        <v>208</v>
      </c>
      <c r="J51" s="43"/>
      <c r="K51" s="105"/>
      <c r="L51" s="105"/>
      <c r="M51" s="105"/>
      <c r="N51" s="105"/>
      <c r="O51" s="62" t="s">
        <v>343</v>
      </c>
      <c r="P51" s="105"/>
      <c r="Q51" s="105"/>
      <c r="R51" s="105"/>
      <c r="S51" s="105"/>
    </row>
    <row r="52" spans="1:19" ht="18.75">
      <c r="A52" s="105"/>
      <c r="B52" s="181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8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User</cp:lastModifiedBy>
  <cp:lastPrinted>2019-03-22T14:25:12Z</cp:lastPrinted>
  <dcterms:created xsi:type="dcterms:W3CDTF">2003-03-13T16:00:22Z</dcterms:created>
  <dcterms:modified xsi:type="dcterms:W3CDTF">2019-03-22T14:25:32Z</dcterms:modified>
  <cp:category/>
  <cp:version/>
  <cp:contentType/>
  <cp:contentStatus/>
</cp:coreProperties>
</file>