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0320" windowHeight="8292" tabRatio="952"/>
  </bookViews>
  <sheets>
    <sheet name="Звіт" sheetId="21" r:id="rId1"/>
    <sheet name="Елементи операц.витрат" sheetId="22" r:id="rId2"/>
    <sheet name="інформація до звіту" sheetId="24" r:id="rId3"/>
    <sheet name="Лист3" sheetId="2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2">'інформація до звіту'!$A$1:$I$110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D15" i="22"/>
  <c r="E30" i="21"/>
  <c r="F30"/>
  <c r="E31"/>
  <c r="F31"/>
  <c r="E32"/>
  <c r="F32"/>
  <c r="E33"/>
  <c r="F33"/>
  <c r="E34"/>
  <c r="F34"/>
  <c r="C35"/>
  <c r="D35"/>
  <c r="E35" s="1"/>
  <c r="F35"/>
  <c r="E36"/>
  <c r="F36"/>
  <c r="E37"/>
  <c r="F37"/>
  <c r="E38"/>
  <c r="F38"/>
  <c r="E39"/>
  <c r="F39"/>
  <c r="E40"/>
  <c r="F40"/>
  <c r="C41"/>
  <c r="D41"/>
  <c r="F41"/>
  <c r="E43"/>
  <c r="F43"/>
  <c r="D44"/>
  <c r="C44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D57"/>
  <c r="C59"/>
  <c r="D59"/>
  <c r="F59"/>
  <c r="D60"/>
  <c r="D61"/>
  <c r="E62"/>
  <c r="F62"/>
  <c r="D63"/>
  <c r="D64"/>
  <c r="E65"/>
  <c r="F65"/>
  <c r="C72"/>
  <c r="D72"/>
  <c r="E72" s="1"/>
  <c r="F72"/>
  <c r="E73"/>
  <c r="F73"/>
  <c r="E74"/>
  <c r="F74"/>
  <c r="E75"/>
  <c r="F75"/>
  <c r="E76"/>
  <c r="F76"/>
  <c r="E77"/>
  <c r="F77"/>
  <c r="E79"/>
  <c r="F79"/>
  <c r="E82"/>
  <c r="F82"/>
  <c r="E84"/>
  <c r="F84"/>
  <c r="F88"/>
  <c r="D88"/>
  <c r="D87" s="1"/>
  <c r="E89"/>
  <c r="F89"/>
  <c r="E90"/>
  <c r="F90"/>
  <c r="E91"/>
  <c r="F91"/>
  <c r="E92"/>
  <c r="F92"/>
  <c r="E93"/>
  <c r="F93"/>
  <c r="E94"/>
  <c r="F94"/>
  <c r="E95"/>
  <c r="F95"/>
  <c r="E96"/>
  <c r="F96"/>
  <c r="C97"/>
  <c r="F97" s="1"/>
  <c r="D97"/>
  <c r="E97"/>
  <c r="E98"/>
  <c r="F98"/>
  <c r="E99"/>
  <c r="F99"/>
  <c r="E100"/>
  <c r="F100"/>
  <c r="C101"/>
  <c r="F101" s="1"/>
  <c r="D101"/>
  <c r="E101"/>
  <c r="E102"/>
  <c r="F102"/>
  <c r="E103"/>
  <c r="F103"/>
  <c r="E105"/>
  <c r="F105"/>
  <c r="D104"/>
  <c r="C95" i="24"/>
  <c r="E59" i="21" l="1"/>
  <c r="E41"/>
  <c r="E44"/>
  <c r="F44"/>
  <c r="C57"/>
  <c r="F57" s="1"/>
  <c r="C60"/>
  <c r="E60" s="1"/>
  <c r="E57"/>
  <c r="D85"/>
  <c r="E45"/>
  <c r="F106"/>
  <c r="C104"/>
  <c r="F104" s="1"/>
  <c r="E88"/>
  <c r="C87"/>
  <c r="F87" s="1"/>
  <c r="E106"/>
  <c r="D98" i="24"/>
  <c r="D77"/>
  <c r="D69"/>
  <c r="D8" i="22"/>
  <c r="F60" i="21" l="1"/>
  <c r="C61"/>
  <c r="E87"/>
  <c r="E104"/>
  <c r="F92" i="24"/>
  <c r="E90"/>
  <c r="F87"/>
  <c r="E86"/>
  <c r="F85"/>
  <c r="E82"/>
  <c r="F81"/>
  <c r="E80"/>
  <c r="E78"/>
  <c r="F76"/>
  <c r="E75"/>
  <c r="F74"/>
  <c r="E73"/>
  <c r="F72"/>
  <c r="E71"/>
  <c r="F109"/>
  <c r="E109"/>
  <c r="F108"/>
  <c r="E108"/>
  <c r="F107"/>
  <c r="E107"/>
  <c r="F106"/>
  <c r="E106"/>
  <c r="F105"/>
  <c r="E105"/>
  <c r="F104"/>
  <c r="E104"/>
  <c r="F103"/>
  <c r="E103"/>
  <c r="F101"/>
  <c r="E101"/>
  <c r="F100"/>
  <c r="E100"/>
  <c r="F99"/>
  <c r="E99"/>
  <c r="F97"/>
  <c r="E97"/>
  <c r="F96"/>
  <c r="E96"/>
  <c r="D95"/>
  <c r="F93"/>
  <c r="E93"/>
  <c r="E92"/>
  <c r="F91"/>
  <c r="E91"/>
  <c r="F89"/>
  <c r="E89"/>
  <c r="F88"/>
  <c r="E88"/>
  <c r="E87"/>
  <c r="F86"/>
  <c r="E85"/>
  <c r="F84"/>
  <c r="E84"/>
  <c r="F83"/>
  <c r="E83"/>
  <c r="E81"/>
  <c r="F79"/>
  <c r="E79"/>
  <c r="F78"/>
  <c r="E76"/>
  <c r="F75"/>
  <c r="E74"/>
  <c r="F73"/>
  <c r="E72"/>
  <c r="F70"/>
  <c r="F68"/>
  <c r="E68"/>
  <c r="F67"/>
  <c r="E67"/>
  <c r="F66"/>
  <c r="E66"/>
  <c r="F64"/>
  <c r="E64"/>
  <c r="H58"/>
  <c r="G58"/>
  <c r="F58"/>
  <c r="E58"/>
  <c r="D58"/>
  <c r="B58"/>
  <c r="E13" i="22"/>
  <c r="E11"/>
  <c r="E9"/>
  <c r="C98" i="24"/>
  <c r="E65"/>
  <c r="L34" i="23"/>
  <c r="M34" s="1"/>
  <c r="K34"/>
  <c r="H34"/>
  <c r="I34" s="1"/>
  <c r="G34"/>
  <c r="D34"/>
  <c r="E34" s="1"/>
  <c r="C34"/>
  <c r="P33"/>
  <c r="Q33" s="1"/>
  <c r="O33"/>
  <c r="N33"/>
  <c r="M33"/>
  <c r="J33"/>
  <c r="I33"/>
  <c r="F33"/>
  <c r="E33"/>
  <c r="P32"/>
  <c r="Q32" s="1"/>
  <c r="O32"/>
  <c r="N32"/>
  <c r="M32"/>
  <c r="J32"/>
  <c r="I32"/>
  <c r="F32"/>
  <c r="E32"/>
  <c r="P31"/>
  <c r="Q31" s="1"/>
  <c r="O31"/>
  <c r="N31"/>
  <c r="M31"/>
  <c r="J31"/>
  <c r="I31"/>
  <c r="F31"/>
  <c r="E31"/>
  <c r="P30"/>
  <c r="Q30" s="1"/>
  <c r="O30"/>
  <c r="N30"/>
  <c r="M30"/>
  <c r="J30"/>
  <c r="I30"/>
  <c r="F30"/>
  <c r="E30"/>
  <c r="P29"/>
  <c r="Q29" s="1"/>
  <c r="O29"/>
  <c r="O34" s="1"/>
  <c r="N29"/>
  <c r="M29"/>
  <c r="J29"/>
  <c r="I29"/>
  <c r="F29"/>
  <c r="E29"/>
  <c r="R13"/>
  <c r="Q13"/>
  <c r="P13"/>
  <c r="O13"/>
  <c r="N13"/>
  <c r="L13" s="1"/>
  <c r="L11"/>
  <c r="L10"/>
  <c r="L9"/>
  <c r="F14" i="22"/>
  <c r="E14"/>
  <c r="F13"/>
  <c r="F12"/>
  <c r="E12"/>
  <c r="F11"/>
  <c r="F10"/>
  <c r="E10"/>
  <c r="F9"/>
  <c r="F61" i="21" l="1"/>
  <c r="C63"/>
  <c r="E61"/>
  <c r="E94" i="24"/>
  <c r="C77"/>
  <c r="E77" s="1"/>
  <c r="C8" i="22"/>
  <c r="C15" s="1"/>
  <c r="F80" i="24"/>
  <c r="F82"/>
  <c r="F90"/>
  <c r="F94"/>
  <c r="F65"/>
  <c r="E102"/>
  <c r="F102"/>
  <c r="E98"/>
  <c r="E95"/>
  <c r="F71"/>
  <c r="C69"/>
  <c r="F69" s="1"/>
  <c r="E70"/>
  <c r="F95"/>
  <c r="F98"/>
  <c r="C35" i="23"/>
  <c r="G35"/>
  <c r="K35"/>
  <c r="R29"/>
  <c r="R30"/>
  <c r="R31"/>
  <c r="R32"/>
  <c r="R33"/>
  <c r="F34"/>
  <c r="J34"/>
  <c r="N34"/>
  <c r="P34"/>
  <c r="D35" s="1"/>
  <c r="F63" i="21" l="1"/>
  <c r="C64"/>
  <c r="C80"/>
  <c r="C85" s="1"/>
  <c r="E63"/>
  <c r="E8" i="22"/>
  <c r="F8"/>
  <c r="H35" i="23"/>
  <c r="F77" i="24"/>
  <c r="E69"/>
  <c r="L35" i="23"/>
  <c r="P35" s="1"/>
  <c r="O35"/>
  <c r="Q34"/>
  <c r="R34"/>
  <c r="E80" i="21" l="1"/>
  <c r="F80"/>
  <c r="F85"/>
  <c r="E85"/>
  <c r="F64"/>
  <c r="E64"/>
  <c r="E15" i="22"/>
  <c r="F15"/>
  <c r="E110" i="24" l="1"/>
  <c r="F110"/>
  <c r="F31" l="1"/>
  <c r="G31"/>
</calcChain>
</file>

<file path=xl/sharedStrings.xml><?xml version="1.0" encoding="utf-8"?>
<sst xmlns="http://schemas.openxmlformats.org/spreadsheetml/2006/main" count="445" uniqueCount="357">
  <si>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</si>
  <si>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</si>
  <si>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</si>
  <si>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</si>
  <si>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</si>
  <si>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</si>
  <si>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</si>
  <si>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</si>
  <si>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</si>
  <si>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</si>
  <si>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</si>
  <si>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</si>
  <si>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</si>
  <si>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</si>
  <si>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</si>
  <si>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</si>
  <si>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</si>
  <si>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</si>
  <si>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</si>
  <si>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</si>
  <si>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</si>
  <si>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</si>
  <si>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</si>
  <si>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</si>
  <si>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</si>
  <si>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</si>
  <si>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</si>
  <si>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</si>
  <si>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</si>
  <si>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</si>
  <si>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</si>
  <si>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</si>
  <si>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</si>
  <si>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</si>
  <si>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</si>
  <si>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</si>
  <si>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</si>
  <si>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</si>
  <si>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</si>
  <si>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</si>
  <si>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</si>
  <si>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</si>
  <si>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</si>
  <si>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</si>
  <si>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</si>
  <si>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</si>
  <si>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</si>
  <si>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</si>
  <si>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</si>
  <si>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</si>
  <si>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Процентна ставка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</si>
  <si>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</si>
  <si>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</si>
  <si>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</si>
  <si>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</si>
  <si>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5. Інформація щодо отримання та повернення залучених коштів</t>
  </si>
  <si>
    <t>(посада)</t>
  </si>
  <si>
    <t>(підпис)</t>
  </si>
  <si>
    <t>витрати на рекламу</t>
  </si>
  <si>
    <t>Вид діяльності</t>
  </si>
  <si>
    <t>Заборгованість на останню дату</t>
  </si>
  <si>
    <t>за КОАТУУ</t>
  </si>
  <si>
    <t>за КОПФГ</t>
  </si>
  <si>
    <t xml:space="preserve">за ЄДРПОУ </t>
  </si>
  <si>
    <t>у тому числі на державну частку</t>
  </si>
  <si>
    <t>Марка</t>
  </si>
  <si>
    <t>Рік придбання</t>
  </si>
  <si>
    <t>Елементи операційних витрат</t>
  </si>
  <si>
    <t>Коди</t>
  </si>
  <si>
    <t>Матеріальні витрати, у тому числі:</t>
  </si>
  <si>
    <t>КОМУНАЛЬНЕ ПІДПРИЄМСТВО "АВТОБАЗА САНІТАРНОГО ТРАНСПОРТУ"</t>
  </si>
  <si>
    <t>КОМУНАЛЬНЕ ПІДПРИЄМСТВО "АВТОБАЗА
 САНІТАРНОГО ТРАНСПОРТУ"</t>
  </si>
  <si>
    <t>05497324</t>
  </si>
  <si>
    <t>Інша діяльність у сфері охорони здоров'я</t>
  </si>
  <si>
    <t>86.90 Інша діяльність у сфері охорони здоров'я</t>
  </si>
  <si>
    <t>1.</t>
  </si>
  <si>
    <t>Совік О.М.</t>
  </si>
  <si>
    <t>2,3 га</t>
  </si>
  <si>
    <t>тис.грн.</t>
  </si>
  <si>
    <t>Одиниця виміру</t>
  </si>
  <si>
    <t>КОМУНАЛЬНЕ ПІДПРИЄМТСВО "АВТОБАЗА САНІТАРНОГО ТРАНСПОРТУ"</t>
  </si>
  <si>
    <t>Комунальне підприємство</t>
  </si>
  <si>
    <t>86.90</t>
  </si>
  <si>
    <t>-</t>
  </si>
  <si>
    <t>Комунальна</t>
  </si>
  <si>
    <t>Автотранспорт</t>
  </si>
  <si>
    <t>м.Одеса, вул. Водопровідна, 13/1</t>
  </si>
  <si>
    <t>Управління обласної ради з майнових відносин</t>
  </si>
  <si>
    <t>Рік 2018</t>
  </si>
  <si>
    <t>Додаток 3</t>
  </si>
  <si>
    <t>до Порядку складання, затвердження та контролю виконання</t>
  </si>
  <si>
    <t>фінансового плану суб'єкта господарювання державного сектору економіки</t>
  </si>
  <si>
    <t xml:space="preserve">                                                                                                                                  </t>
  </si>
  <si>
    <t>Чисельність працівників</t>
  </si>
  <si>
    <t xml:space="preserve">ЗВІТ ПРО ВИКОНАННЯ ФІНАНСОВОГО ПЛАНУ ПІДПРИЄМСТВА </t>
  </si>
  <si>
    <t>(квартал, рік)</t>
  </si>
  <si>
    <t>Основні фінансові показники підприємства</t>
  </si>
  <si>
    <t>І. Формування прибутку підприємства</t>
  </si>
  <si>
    <t>Показники</t>
  </si>
  <si>
    <t xml:space="preserve">План </t>
  </si>
  <si>
    <t>Факт</t>
  </si>
  <si>
    <t>Відхилення                   (+,-)</t>
  </si>
  <si>
    <t>Виконання               (%)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</si>
  <si>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</si>
  <si>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</si>
  <si>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</si>
  <si>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</si>
  <si>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</si>
  <si>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</si>
  <si>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</si>
  <si>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r>
      <t xml:space="preserve">Інші непрямі податки </t>
    </r>
    <r>
      <rPr>
        <i/>
        <sz val="14"/>
        <rFont val="Times New Roman"/>
        <family val="1"/>
        <charset val="204"/>
      </rPr>
      <t>(розшифрувати)</t>
    </r>
  </si>
  <si>
    <t>004</t>
  </si>
  <si>
    <t>005</t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</si>
  <si>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  <charset val="204"/>
      </rPr>
      <t>(розшифрувати)</t>
    </r>
  </si>
  <si>
    <t>006</t>
  </si>
  <si>
    <r>
      <t xml:space="preserve">Інші операційні доходи </t>
    </r>
    <r>
      <rPr>
        <i/>
        <sz val="14"/>
        <rFont val="Times New Roman"/>
        <family val="1"/>
        <charset val="204"/>
      </rPr>
      <t>(розшифрувати)</t>
    </r>
  </si>
  <si>
    <t>007</t>
  </si>
  <si>
    <r>
      <t xml:space="preserve">Дохід від участі в капіталі </t>
    </r>
    <r>
      <rPr>
        <i/>
        <sz val="14"/>
        <rFont val="Times New Roman"/>
        <family val="1"/>
        <charset val="204"/>
      </rPr>
      <t>(розшифрувати)</t>
    </r>
  </si>
  <si>
    <t>008</t>
  </si>
  <si>
    <r>
      <t xml:space="preserve">Інші фінансові доходи </t>
    </r>
    <r>
      <rPr>
        <i/>
        <sz val="14"/>
        <rFont val="Times New Roman"/>
        <family val="1"/>
        <charset val="204"/>
      </rPr>
      <t>(розшифрувати)</t>
    </r>
  </si>
  <si>
    <t>009</t>
  </si>
  <si>
    <r>
      <t xml:space="preserve">Інші доходи </t>
    </r>
    <r>
      <rPr>
        <i/>
        <sz val="14"/>
        <rFont val="Times New Roman"/>
        <family val="1"/>
        <charset val="204"/>
      </rPr>
      <t>(розшифрувати)</t>
    </r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</si>
  <si>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</si>
  <si>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</si>
  <si>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</si>
  <si>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012</t>
  </si>
  <si>
    <t>Витрати</t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</si>
  <si>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  <charset val="204"/>
      </rPr>
      <t xml:space="preserve"> (розшифрувати)</t>
    </r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</si>
  <si>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</si>
  <si>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</si>
  <si>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</si>
  <si>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</si>
  <si>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014/1</t>
  </si>
  <si>
    <t>014/2</t>
  </si>
  <si>
    <t>014/3</t>
  </si>
  <si>
    <t>014/4</t>
  </si>
  <si>
    <r>
      <t xml:space="preserve">інші адміністративні витрати </t>
    </r>
    <r>
      <rPr>
        <i/>
        <sz val="14"/>
        <rFont val="Times New Roman"/>
        <family val="1"/>
        <charset val="204"/>
      </rPr>
      <t>(розшифрувати)</t>
    </r>
  </si>
  <si>
    <t>014/5</t>
  </si>
  <si>
    <r>
      <t xml:space="preserve">Витрати на збут </t>
    </r>
    <r>
      <rPr>
        <i/>
        <sz val="14"/>
        <rFont val="Times New Roman"/>
        <family val="1"/>
        <charset val="204"/>
      </rPr>
      <t>(розшифрувати)</t>
    </r>
  </si>
  <si>
    <t>015</t>
  </si>
  <si>
    <r>
      <t xml:space="preserve">Інші операційні витрати </t>
    </r>
    <r>
      <rPr>
        <i/>
        <sz val="14"/>
        <rFont val="Times New Roman"/>
        <family val="1"/>
        <charset val="204"/>
      </rPr>
      <t>(розшифрувати)</t>
    </r>
  </si>
  <si>
    <t>016</t>
  </si>
  <si>
    <r>
      <t xml:space="preserve">Фінансові витрати </t>
    </r>
    <r>
      <rPr>
        <i/>
        <sz val="14"/>
        <rFont val="Times New Roman"/>
        <family val="1"/>
        <charset val="204"/>
      </rPr>
      <t>(розшифрувати)</t>
    </r>
  </si>
  <si>
    <t>017</t>
  </si>
  <si>
    <r>
      <t>Втрати від участі в капіталі</t>
    </r>
    <r>
      <rPr>
        <i/>
        <sz val="14"/>
        <rFont val="Times New Roman"/>
        <family val="1"/>
        <charset val="204"/>
      </rPr>
      <t xml:space="preserve"> (розшифрувати)</t>
    </r>
  </si>
  <si>
    <t>018</t>
  </si>
  <si>
    <r>
      <t xml:space="preserve">Інші витрати </t>
    </r>
    <r>
      <rPr>
        <i/>
        <sz val="14"/>
        <rFont val="Times New Roman"/>
        <family val="1"/>
        <charset val="204"/>
      </rPr>
      <t>(розшифрувати)</t>
    </r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</si>
  <si>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</si>
  <si>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</si>
  <si>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</si>
  <si>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</si>
  <si>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</si>
  <si>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</si>
  <si>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</si>
  <si>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</t>
  </si>
  <si>
    <t>023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</si>
  <si>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</si>
  <si>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</si>
  <si>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</si>
  <si>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</si>
  <si>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</si>
  <si>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</si>
  <si>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</si>
  <si>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>027/1</t>
  </si>
  <si>
    <t>027/2</t>
  </si>
  <si>
    <t>Продовження додатка 3</t>
  </si>
  <si>
    <t>ІІ. Розподіл чистого прибутку</t>
  </si>
  <si>
    <t>Відхилення           (+,-)</t>
  </si>
  <si>
    <t>Виконання                (%)</t>
  </si>
  <si>
    <t xml:space="preserve">Відрахування частини чистого прибутку до державного бюджету:  </t>
  </si>
  <si>
    <t>028</t>
  </si>
  <si>
    <t xml:space="preserve">державними унітарними підприємствами та їх об'єднаннями </t>
  </si>
  <si>
    <t>028/1</t>
  </si>
  <si>
    <t>господарськими товариствами, у статутному фонді яких більше 50 відсотків акцій (часток, паїв) належать державі</t>
  </si>
  <si>
    <t>028/2</t>
  </si>
  <si>
    <t xml:space="preserve">Відрахування до фонду на виплату дивідендів:  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</si>
  <si>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</si>
  <si>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029</t>
  </si>
  <si>
    <t>029/1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</si>
  <si>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</si>
  <si>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030</t>
  </si>
  <si>
    <t>031</t>
  </si>
  <si>
    <t>032</t>
  </si>
  <si>
    <t>у тому числі за основними видами діяльності згідно з КВЕД</t>
  </si>
  <si>
    <t>032/1</t>
  </si>
  <si>
    <t>033</t>
  </si>
  <si>
    <r>
      <t xml:space="preserve">Інші фонди </t>
    </r>
    <r>
      <rPr>
        <i/>
        <sz val="14"/>
        <rFont val="Times New Roman"/>
        <family val="1"/>
        <charset val="204"/>
      </rPr>
      <t>(розшифрувати)</t>
    </r>
  </si>
  <si>
    <t>034</t>
  </si>
  <si>
    <r>
      <t xml:space="preserve">Інші цілі </t>
    </r>
    <r>
      <rPr>
        <i/>
        <sz val="14"/>
        <rFont val="Times New Roman"/>
        <family val="1"/>
        <charset val="204"/>
      </rPr>
      <t>(розшифрувати)</t>
    </r>
  </si>
  <si>
    <t>035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</si>
  <si>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</si>
  <si>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</si>
  <si>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</si>
  <si>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</si>
  <si>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податок на прибуток</t>
  </si>
  <si>
    <t>037/1</t>
  </si>
  <si>
    <t>акцизний збір</t>
  </si>
  <si>
    <t>037/2</t>
  </si>
  <si>
    <t>ПДВ, що підлягає сплаті до бюджету за підсумками звітного періоду</t>
  </si>
  <si>
    <t>037/3</t>
  </si>
  <si>
    <t>ПДВ, що підлягає відшкодуванню з бюджету за підсумками звітного періоду</t>
  </si>
  <si>
    <t>037/4</t>
  </si>
  <si>
    <t>рентні платежі</t>
  </si>
  <si>
    <t>037/5</t>
  </si>
  <si>
    <t>ресурсні платежі</t>
  </si>
  <si>
    <t>037/6</t>
  </si>
  <si>
    <r>
      <t xml:space="preserve">інші податки, у тому числі </t>
    </r>
    <r>
      <rPr>
        <i/>
        <sz val="14"/>
        <rFont val="Times New Roman"/>
        <family val="1"/>
        <charset val="204"/>
      </rPr>
      <t>(розшифрувати):</t>
    </r>
  </si>
  <si>
    <t>037/7</t>
  </si>
  <si>
    <t xml:space="preserve">відрахування частини чистого прибутку державними підприємствами </t>
  </si>
  <si>
    <t>037/7/1</t>
  </si>
  <si>
    <t>відрахування частини чистого прибутку до фонду на виплату дивідендів господарськими товариствами</t>
  </si>
  <si>
    <t>037/7/2</t>
  </si>
  <si>
    <t>Погашення податкової заборгованості, у тому числі:</t>
  </si>
  <si>
    <t>038</t>
  </si>
  <si>
    <t>погашення реструктуризованих та відстрочених сум, що підлягають сплаті в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</si>
  <si>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</si>
  <si>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</si>
  <si>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</si>
  <si>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</si>
  <si>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</si>
  <si>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у тому числі:</t>
  </si>
  <si>
    <t>039</t>
  </si>
  <si>
    <t>внески до Пенсійного фонду України</t>
  </si>
  <si>
    <t>039/1</t>
  </si>
  <si>
    <t>внески до фондів соціального страхування</t>
  </si>
  <si>
    <t>039/2</t>
  </si>
  <si>
    <t>Інші обов’язкові платежі, у тому числі:</t>
  </si>
  <si>
    <t>040</t>
  </si>
  <si>
    <t>місцеві податки та збори</t>
  </si>
  <si>
    <t>040/1</t>
  </si>
  <si>
    <r>
      <t xml:space="preserve">інші платежі </t>
    </r>
    <r>
      <rPr>
        <i/>
        <sz val="14"/>
        <rFont val="Times New Roman"/>
        <family val="1"/>
        <charset val="204"/>
      </rPr>
      <t>(розшифрувати)</t>
    </r>
  </si>
  <si>
    <t>040/2</t>
  </si>
  <si>
    <t>______________</t>
  </si>
  <si>
    <t>_________________</t>
  </si>
  <si>
    <t>___________________</t>
  </si>
  <si>
    <t xml:space="preserve">   (ініціали, прізвище)    </t>
  </si>
  <si>
    <t>Таблиця 1</t>
  </si>
  <si>
    <t>План</t>
  </si>
  <si>
    <t>Виконання        (%)</t>
  </si>
  <si>
    <t>витрати на сировину й основні матеріали</t>
  </si>
  <si>
    <t>001/1</t>
  </si>
  <si>
    <t>001/2</t>
  </si>
  <si>
    <t>Операційні витрати, усього</t>
  </si>
  <si>
    <t>Продовження таблиця 5</t>
  </si>
  <si>
    <r>
      <t xml:space="preserve">         7. Витрати на утримання транспорту </t>
    </r>
    <r>
      <rPr>
        <sz val="14"/>
        <rFont val="Times New Roman"/>
        <family val="1"/>
        <charset val="204"/>
      </rPr>
      <t> (у складі адміністративних витрат)</t>
    </r>
  </si>
  <si>
    <t>Ціль використання</t>
  </si>
  <si>
    <t>Витрати,                      усього</t>
  </si>
  <si>
    <t>У тому числі за їх видами</t>
  </si>
  <si>
    <t>матеріальні витрати</t>
  </si>
  <si>
    <t>оплата праці</t>
  </si>
  <si>
    <t>амортизація</t>
  </si>
  <si>
    <t>інші витрати</t>
  </si>
  <si>
    <t xml:space="preserve">          8. Інформація про проекти, під які планується залучити кредитні кошти</t>
  </si>
  <si>
    <t xml:space="preserve">          9. Джерела капітальних інвестицій </t>
  </si>
  <si>
    <r>
      <t>Назва об</t>
    </r>
    <r>
      <rPr>
        <sz val="14"/>
        <color indexed="8"/>
        <rFont val="Times New Roman"/>
        <family val="1"/>
        <charset val="204"/>
      </rPr>
      <t>’</t>
    </r>
    <r>
      <rPr>
        <sz val="14"/>
        <rFont val="Times New Roman"/>
        <family val="1"/>
        <charset val="204"/>
      </rPr>
      <t>єкта</t>
    </r>
  </si>
  <si>
    <t xml:space="preserve">Залучення кредитних коштів </t>
  </si>
  <si>
    <t xml:space="preserve">Амортизація </t>
  </si>
  <si>
    <r>
      <t xml:space="preserve">Інші джерела </t>
    </r>
    <r>
      <rPr>
        <i/>
        <sz val="14"/>
        <rFont val="Times New Roman"/>
        <family val="1"/>
        <charset val="204"/>
      </rPr>
      <t xml:space="preserve">(розшифрувати) </t>
    </r>
  </si>
  <si>
    <t xml:space="preserve">план </t>
  </si>
  <si>
    <t>факт</t>
  </si>
  <si>
    <t>відхилення (+,-)</t>
  </si>
  <si>
    <t>виконання (%)</t>
  </si>
  <si>
    <t>10. Інша додаткова інформація щодо підприємства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</si>
  <si>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</si>
  <si>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>Таблиця 5</t>
  </si>
  <si>
    <t>ІНФОРМАЦІЯ</t>
  </si>
  <si>
    <t>(назва підприємства)</t>
  </si>
  <si>
    <t xml:space="preserve">      1. Дані про підприємство</t>
  </si>
  <si>
    <t>Загальна інформація про підприємство (резюме).</t>
  </si>
  <si>
    <t xml:space="preserve">      2. Перелік підприємств, які входять до зведеного (або консолідованого) фінансового плану</t>
  </si>
  <si>
    <t>Підприємство</t>
  </si>
  <si>
    <t xml:space="preserve">      3. Інформація про бізнес підприємства (код рядка 006 фінансового плану)</t>
  </si>
  <si>
    <t>Види діяльності (указати всі види діяльності)</t>
  </si>
  <si>
    <t>Питома вага в загальному обсязі реалізації (%)</t>
  </si>
  <si>
    <t xml:space="preserve">Чистий дохід  (виручка) від реалізації продукції (товарів, робіт, послуг) </t>
  </si>
  <si>
    <t>Пояснення та обґрунтування відхилення від запланованого рівня</t>
  </si>
  <si>
    <t>план</t>
  </si>
  <si>
    <t>виконання         (%)</t>
  </si>
  <si>
    <t>Разом</t>
  </si>
  <si>
    <t xml:space="preserve">      4. Діючі фінансові зобов’язання підприємства</t>
  </si>
  <si>
    <t xml:space="preserve">Назва банку </t>
  </si>
  <si>
    <t xml:space="preserve">Сума, валюта за договором </t>
  </si>
  <si>
    <t>Дата видачі/                погашення (графік)</t>
  </si>
  <si>
    <t xml:space="preserve">Забезпечення </t>
  </si>
  <si>
    <t>Вид зобов'язання</t>
  </si>
  <si>
    <t>Заборгованість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</si>
  <si>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</si>
  <si>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</si>
  <si>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</si>
  <si>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 xml:space="preserve">Довгострокові кредити </t>
  </si>
  <si>
    <t xml:space="preserve">Короткострокові кредити </t>
  </si>
  <si>
    <r>
      <t xml:space="preserve">Інші фінансові зобов'язання </t>
    </r>
    <r>
      <rPr>
        <i/>
        <sz val="14"/>
        <rFont val="Times New Roman"/>
        <family val="1"/>
        <charset val="204"/>
      </rPr>
      <t>(розшифрувати)</t>
    </r>
  </si>
  <si>
    <t xml:space="preserve">      6. Аналіз окремих статей  фінансового плану                                                                                                                   </t>
  </si>
  <si>
    <t>Код           рядка</t>
  </si>
  <si>
    <t>Відхилення (+, -)</t>
  </si>
  <si>
    <t>Виконання (%)</t>
  </si>
  <si>
    <t xml:space="preserve">Пояснення та обґрунтування відхилення від запланованого рівня доходів/витрат                               </t>
  </si>
  <si>
    <r>
      <t xml:space="preserve">Інші відрахування з доходу </t>
    </r>
    <r>
      <rPr>
        <i/>
        <sz val="14"/>
        <rFont val="Times New Roman"/>
        <family val="1"/>
        <charset val="204"/>
      </rPr>
      <t>(розшифрувати)</t>
    </r>
  </si>
  <si>
    <t xml:space="preserve">Дохід від участі в капіталі </t>
  </si>
  <si>
    <t>Собівартість реалізованої продукції (товарів, робіт та послуг), усього, у тому числі:</t>
  </si>
  <si>
    <t>витрати на сировину і основні матеріали</t>
  </si>
  <si>
    <t>013/1</t>
  </si>
  <si>
    <t xml:space="preserve">витрати на паливо </t>
  </si>
  <si>
    <t>013/2</t>
  </si>
  <si>
    <t>витрати на електроенергію</t>
  </si>
  <si>
    <t>013/3</t>
  </si>
  <si>
    <t>013/4</t>
  </si>
  <si>
    <t>013/5</t>
  </si>
  <si>
    <t>013/6</t>
  </si>
  <si>
    <r>
      <t>інші витрати (</t>
    </r>
    <r>
      <rPr>
        <i/>
        <sz val="14"/>
        <rFont val="Times New Roman"/>
        <family val="1"/>
        <charset val="204"/>
      </rPr>
      <t>розшифрувати</t>
    </r>
    <r>
      <rPr>
        <sz val="14"/>
        <rFont val="Times New Roman"/>
        <family val="1"/>
        <charset val="204"/>
      </rPr>
      <t>)</t>
    </r>
  </si>
  <si>
    <t>013/7</t>
  </si>
  <si>
    <t>Інші адміністративні витрати, усього, у тому числі:</t>
  </si>
  <si>
    <t>014/5/1</t>
  </si>
  <si>
    <t>014/5/2</t>
  </si>
  <si>
    <t>014/5/3</t>
  </si>
  <si>
    <t>014/5/4</t>
  </si>
  <si>
    <t>014/5/5</t>
  </si>
  <si>
    <t>014/5/6</t>
  </si>
  <si>
    <t>014/5/7</t>
  </si>
  <si>
    <t>014/5/8</t>
  </si>
  <si>
    <t>014/5/9</t>
  </si>
  <si>
    <t>014/5/10</t>
  </si>
  <si>
    <t>014/5/11</t>
  </si>
  <si>
    <t>014/5/12</t>
  </si>
  <si>
    <t>014/5/13</t>
  </si>
  <si>
    <t>014/5/14</t>
  </si>
  <si>
    <t>витрати на утримання основних фондів, інших необоротних активів загальногосподарського використання, у тому числі:</t>
  </si>
  <si>
    <t>014/5/15</t>
  </si>
  <si>
    <t>014/5/15/1</t>
  </si>
  <si>
    <t>014/5/16</t>
  </si>
  <si>
    <t>Витрати на збут, усього, у тому числі:</t>
  </si>
  <si>
    <t>015/1</t>
  </si>
  <si>
    <r>
      <t xml:space="preserve">інші витрати на збут </t>
    </r>
    <r>
      <rPr>
        <i/>
        <sz val="14"/>
        <rFont val="Times New Roman"/>
        <family val="1"/>
        <charset val="204"/>
      </rPr>
      <t>(розшифрувати)</t>
    </r>
  </si>
  <si>
    <t>015/2</t>
  </si>
  <si>
    <t>Інші операційні витрати, усього,  у тому числі:</t>
  </si>
  <si>
    <t>016/1</t>
  </si>
  <si>
    <t>016/2</t>
  </si>
  <si>
    <t>016/3</t>
  </si>
  <si>
    <r>
      <t xml:space="preserve">інші операційні витрати </t>
    </r>
    <r>
      <rPr>
        <i/>
        <sz val="14"/>
        <rFont val="Times New Roman"/>
        <family val="1"/>
        <charset val="204"/>
      </rPr>
      <t>(розшифрувати)</t>
    </r>
    <r>
      <rPr>
        <vertAlign val="superscript"/>
        <sz val="14"/>
        <rFont val="Times New Roman"/>
        <family val="1"/>
        <charset val="204"/>
      </rPr>
      <t xml:space="preserve">            </t>
    </r>
  </si>
  <si>
    <t>016/4</t>
  </si>
  <si>
    <r>
      <t>Фінансові витрати (</t>
    </r>
    <r>
      <rPr>
        <i/>
        <sz val="14"/>
        <rFont val="Times New Roman"/>
        <family val="1"/>
        <charset val="204"/>
      </rPr>
      <t>розшифрувати</t>
    </r>
    <r>
      <rPr>
        <sz val="14"/>
        <rFont val="Times New Roman"/>
        <family val="1"/>
        <charset val="204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</si>
  <si>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  <charset val="204"/>
      </rPr>
      <t>розшифрувати</t>
    </r>
    <r>
      <rPr>
        <sz val="14"/>
        <rFont val="Times New Roman"/>
        <family val="1"/>
        <charset val="204"/>
      </rPr>
      <t>)</t>
    </r>
  </si>
  <si>
    <r>
      <t>Інші витрати (</t>
    </r>
    <r>
      <rPr>
        <i/>
        <sz val="14"/>
        <rFont val="Times New Roman"/>
        <family val="1"/>
        <charset val="204"/>
      </rPr>
      <t>розшифрувати</t>
    </r>
    <r>
      <rPr>
        <sz val="14"/>
        <rFont val="Times New Roman"/>
        <family val="1"/>
        <charset val="204"/>
      </rPr>
      <t xml:space="preserve">)  </t>
    </r>
  </si>
  <si>
    <t xml:space="preserve">Надзвичайні витрати (невідшкодовані збитки) </t>
  </si>
  <si>
    <r>
      <t>Інші фонди (</t>
    </r>
    <r>
      <rPr>
        <i/>
        <sz val="14"/>
        <rFont val="Times New Roman"/>
        <family val="1"/>
        <charset val="204"/>
      </rPr>
      <t>розшифрувати</t>
    </r>
    <r>
      <rPr>
        <sz val="14"/>
        <rFont val="Times New Roman"/>
        <family val="1"/>
        <charset val="204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</si>
  <si>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  <charset val="204"/>
      </rPr>
      <t>(розшифрувати)</t>
    </r>
    <r>
      <rPr>
        <sz val="14"/>
        <rFont val="Times New Roman"/>
        <family val="1"/>
        <charset val="204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</si>
  <si>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  <charset val="204"/>
      </rPr>
      <t>(розшифрувати)</t>
    </r>
    <r>
      <rPr>
        <sz val="14"/>
        <rFont val="Times New Roman"/>
        <family val="1"/>
        <charset val="204"/>
      </rPr>
      <t xml:space="preserve">  </t>
    </r>
  </si>
  <si>
    <t>до звіту про виконання фінансового плану за ________2017 рік____________</t>
  </si>
  <si>
    <r>
      <t xml:space="preserve">інші адміністративні витрати </t>
    </r>
    <r>
      <rPr>
        <i/>
        <sz val="14"/>
        <rFont val="Times New Roman"/>
        <family val="1"/>
        <charset val="204"/>
      </rPr>
      <t>(послуги банка, тимчасова непрацездатніть)</t>
    </r>
  </si>
  <si>
    <t>за ______________2017 рік________________</t>
  </si>
  <si>
    <t>Фонд оплати праці за планом __35872,0__ тис. гривень та фактично __36815,0__ тис. гривень.</t>
  </si>
  <si>
    <t xml:space="preserve">Середньооблікова кількість усіх працівників в еквіваленті повної зайнятості __528__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</si>
  <si>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Середньомісячна заробітна плата за планом _5282,0_ гривень та фактично _5691,0_ гривень.</t>
  </si>
  <si>
    <r>
      <t xml:space="preserve">Інші доходи </t>
    </r>
    <r>
      <rPr>
        <i/>
        <sz val="14"/>
        <rFont val="Times New Roman"/>
        <family val="1"/>
        <charset val="204"/>
      </rPr>
      <t>(аморт.безопл.перед.ТЗ)</t>
    </r>
  </si>
  <si>
    <t>Директор</t>
  </si>
  <si>
    <t>Найменування підприємства: КОМУНАЛЬНЕ ПІДПРИЄМСТВО «АВТОБАЗА САНІТАРНОГО ТРАНСПОРТУ»
Ідентифікаційний код юридичної особи: 05497324
Організаційно-правова форма: комунальне підприємство
Місцезнаходження: 65007, Україна, м. Одеса, вул.. Водопровідна 13/1.
Загальна площа території, що займає підприємство складає 2,3 га.
КП «АСТ» є об’єктом права спільної власності територіальних громад сіл, селищ, міст області, інтереси яких представляє Одеська обласна рада.
Вид діяльності за КВЕД: 86.90 – Інша діяльність у сфері охорони здоров’я  (основний).
Підприємство на договірних засадах формує свою господарську, фінансову та іншу діяльність з виконання планових завдань, узгоджених органом
управління. КП «АСТ» надає транспортні послуги більш ніж 50-ти медичним закладам м. Одеси та Одеської області. 
Підприємство є прибутковим, діє на принципах повного господарського розрахунку, самоокупності та самофінансування.
На балансі підприємства знаходиться 361 транспортний засіб, з яких 259 – швидка медична допомога, 89 – санітарний автотранспорт, 13 – інші.
Щоденно КП «АСТ» надає медичним закладам міста та області більш ніж 200 автомобілів з різним добовим режимом роботи. При цьому план
розподілу технічно справних автомобілів для КУ "ООЦЕМДіМК" та їх добовий режим роботи погоджує директор КУ «ООЦЕМДіМК», а по
медичним закладам міста – директор Департаменту охорони здоров’я ОМР.
Також на підприємстві є потужна ремонтно-технічна база, яка дозволяє виконувати повний цикл обслуговування транспортних засобів.</t>
  </si>
  <si>
    <r>
      <t xml:space="preserve">Інші платежі </t>
    </r>
    <r>
      <rPr>
        <i/>
        <sz val="14"/>
        <rFont val="Times New Roman"/>
        <family val="1"/>
        <charset val="204"/>
      </rPr>
      <t>(подат. на доходи фіз.осіб)</t>
    </r>
    <r>
      <rPr>
        <sz val="14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</si>
</sst>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>
  <numFmts count="13">
    <numFmt numFmtId="6" formatCode="#,##0&quot;р.&quot;;[Red]\-#,##0&quot;р.&quot;"/>
    <numFmt numFmtId="7" formatCode="#,##0.00&quot;р.&quot;;\-#,##0.00&quot;р.&quot;"/>
    <numFmt numFmtId="43" formatCode="_-* #,##0.00_р_._-;\-* #,##0.00_р_._-;_-* &quot;-&quot;??_р_._-;_-@_-"/>
    <numFmt numFmtId="164" formatCode="_-* #,##0.00\ _г_р_н_._-;\-* #,##0.00\ _г_р_н_._-;_-* &quot;-&quot;??\ _г_р_н_._-;_-@_-"/>
    <numFmt numFmtId="165" formatCode="_-* #,##0.00_₴_-;\-* #,##0.00_₴_-;_-* &quot;-&quot;??_₴_-;_-@_-"/>
    <numFmt numFmtId="166" formatCode="0.0"/>
    <numFmt numFmtId="167" formatCode="#,##0.0"/>
    <numFmt numFmtId="168" formatCode="###\ ##0.000"/>
    <numFmt numFmtId="169" formatCode="_(&quot;$&quot;* #,##0.00_);_(&quot;$&quot;* \(#,##0.00\);_(&quot;$&quot;* &quot;-&quot;??_);_(@_)"/>
    <numFmt numFmtId="170" formatCode="_(* #,##0_);_(* \(#,##0\);_(* &quot;-&quot;_);_(@_)"/>
    <numFmt numFmtId="171" formatCode="_(* #,##0.00_);_(* \(#,##0.00\);_(* &quot;-&quot;??_);_(@_)"/>
    <numFmt numFmtId="172" formatCode="#,##0.0_ ;[Red]\-#,##0.0\ "/>
    <numFmt numFmtId="173" formatCode="0.0;\(0.0\);\ ;\-"/>
  </numFmts>
  <fonts count="8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indexed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sz val="12"/>
      <name val="Arial"/>
      <family val="2"/>
      <charset val="204"/>
    </font>
    <font>
      <sz val="14"/>
      <name val="Times New Roman Cyr"/>
      <charset val="204"/>
    </font>
    <font>
      <b/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sz val="14"/>
      <color indexed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52"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1" fillId="12" borderId="0" applyNumberFormat="0" applyBorder="0" applyAlignment="0" applyProtection="0"/>
    <xf numFmtId="0" fontId="13" fillId="12" borderId="0" applyNumberFormat="0" applyBorder="0" applyAlignment="0" applyProtection="0"/>
    <xf numFmtId="0" fontId="31" fillId="9" borderId="0" applyNumberFormat="0" applyBorder="0" applyAlignment="0" applyProtection="0"/>
    <xf numFmtId="0" fontId="13" fillId="9" borderId="0" applyNumberFormat="0" applyBorder="0" applyAlignment="0" applyProtection="0"/>
    <xf numFmtId="0" fontId="31" fillId="10" borderId="0" applyNumberFormat="0" applyBorder="0" applyAlignment="0" applyProtection="0"/>
    <xf numFmtId="0" fontId="13" fillId="10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4" fillId="3" borderId="0" applyNumberFormat="0" applyBorder="0" applyAlignment="0" applyProtection="0"/>
    <xf numFmtId="0" fontId="16" fillId="20" borderId="1" applyNumberFormat="0" applyAlignment="0" applyProtection="0"/>
    <xf numFmtId="0" fontId="21" fillId="21" borderId="2" applyNumberFormat="0" applyAlignment="0" applyProtection="0"/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164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5" fillId="0" borderId="0" applyNumberFormat="0" applyFill="0" applyBorder="0" applyAlignment="0" applyProtection="0"/>
    <xf numFmtId="168" fontId="33" fillId="0" borderId="0" applyAlignment="0">
      <alignment wrapText="1"/>
    </xf>
    <xf numFmtId="0" fontId="28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5" fillId="22" borderId="7">
      <alignment horizontal="left" vertical="center"/>
      <protection locked="0"/>
    </xf>
    <xf numFmtId="49" fontId="35" fillId="22" borderId="7">
      <alignment horizontal="left" vertical="center"/>
    </xf>
    <xf numFmtId="4" fontId="35" fillId="22" borderId="7">
      <alignment horizontal="right" vertical="center"/>
      <protection locked="0"/>
    </xf>
    <xf numFmtId="4" fontId="35" fillId="22" borderId="7">
      <alignment horizontal="right" vertical="center"/>
    </xf>
    <xf numFmtId="4" fontId="36" fillId="22" borderId="7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9" fontId="32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</xf>
    <xf numFmtId="4" fontId="32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" fontId="44" fillId="0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9" fontId="43" fillId="0" borderId="3">
      <alignment horizontal="left" vertical="center"/>
      <protection locked="0"/>
    </xf>
    <xf numFmtId="49" fontId="44" fillId="0" borderId="3">
      <alignment horizontal="left" vertical="center"/>
      <protection locked="0"/>
    </xf>
    <xf numFmtId="4" fontId="43" fillId="0" borderId="3">
      <alignment horizontal="right" vertical="center"/>
      <protection locked="0"/>
    </xf>
    <xf numFmtId="0" fontId="26" fillId="0" borderId="8" applyNumberFormat="0" applyFill="0" applyAlignment="0" applyProtection="0"/>
    <xf numFmtId="0" fontId="23" fillId="23" borderId="0" applyNumberFormat="0" applyBorder="0" applyAlignment="0" applyProtection="0"/>
    <xf numFmtId="0" fontId="11" fillId="0" borderId="0"/>
    <xf numFmtId="0" fontId="11" fillId="0" borderId="0"/>
    <xf numFmtId="0" fontId="2" fillId="24" borderId="9" applyNumberFormat="0" applyFont="0" applyAlignment="0" applyProtection="0"/>
    <xf numFmtId="4" fontId="47" fillId="25" borderId="3">
      <alignment horizontal="right" vertical="center"/>
      <protection locked="0"/>
    </xf>
    <xf numFmtId="4" fontId="47" fillId="26" borderId="3">
      <alignment horizontal="right" vertical="center"/>
      <protection locked="0"/>
    </xf>
    <xf numFmtId="4" fontId="47" fillId="27" borderId="3">
      <alignment horizontal="right" vertical="center"/>
      <protection locked="0"/>
    </xf>
    <xf numFmtId="0" fontId="15" fillId="20" borderId="10" applyNumberFormat="0" applyAlignment="0" applyProtection="0"/>
    <xf numFmtId="49" fontId="32" fillId="0" borderId="3">
      <alignment horizontal="left" vertical="center" wrapText="1"/>
      <protection locked="0"/>
    </xf>
    <xf numFmtId="49" fontId="32" fillId="0" borderId="3">
      <alignment horizontal="left" vertical="center" wrapText="1"/>
      <protection locked="0"/>
    </xf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13" fillId="16" borderId="0" applyNumberFormat="0" applyBorder="0" applyAlignment="0" applyProtection="0"/>
    <xf numFmtId="0" fontId="31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18" borderId="0" applyNumberFormat="0" applyBorder="0" applyAlignment="0" applyProtection="0"/>
    <xf numFmtId="0" fontId="13" fillId="18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9" borderId="0" applyNumberFormat="0" applyBorder="0" applyAlignment="0" applyProtection="0"/>
    <xf numFmtId="0" fontId="13" fillId="19" borderId="0" applyNumberFormat="0" applyBorder="0" applyAlignment="0" applyProtection="0"/>
    <xf numFmtId="0" fontId="48" fillId="7" borderId="1" applyNumberFormat="0" applyAlignment="0" applyProtection="0"/>
    <xf numFmtId="0" fontId="14" fillId="7" borderId="1" applyNumberFormat="0" applyAlignment="0" applyProtection="0"/>
    <xf numFmtId="0" fontId="49" fillId="20" borderId="10" applyNumberFormat="0" applyAlignment="0" applyProtection="0"/>
    <xf numFmtId="0" fontId="15" fillId="20" borderId="10" applyNumberFormat="0" applyAlignment="0" applyProtection="0"/>
    <xf numFmtId="0" fontId="50" fillId="20" borderId="1" applyNumberFormat="0" applyAlignment="0" applyProtection="0"/>
    <xf numFmtId="0" fontId="16" fillId="20" borderId="1" applyNumberFormat="0" applyAlignment="0" applyProtection="0"/>
    <xf numFmtId="169" fontId="11" fillId="0" borderId="0" applyFont="0" applyFill="0" applyBorder="0" applyAlignment="0" applyProtection="0"/>
    <xf numFmtId="0" fontId="51" fillId="0" borderId="4" applyNumberFormat="0" applyFill="0" applyAlignment="0" applyProtection="0"/>
    <xf numFmtId="0" fontId="17" fillId="0" borderId="4" applyNumberFormat="0" applyFill="0" applyAlignment="0" applyProtection="0"/>
    <xf numFmtId="0" fontId="52" fillId="0" borderId="5" applyNumberFormat="0" applyFill="0" applyAlignment="0" applyProtection="0"/>
    <xf numFmtId="0" fontId="18" fillId="0" borderId="5" applyNumberFormat="0" applyFill="0" applyAlignment="0" applyProtection="0"/>
    <xf numFmtId="0" fontId="53" fillId="0" borderId="6" applyNumberFormat="0" applyFill="0" applyAlignment="0" applyProtection="0"/>
    <xf numFmtId="0" fontId="1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20" fillId="0" borderId="11" applyNumberFormat="0" applyFill="0" applyAlignment="0" applyProtection="0"/>
    <xf numFmtId="0" fontId="55" fillId="21" borderId="2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23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7" fillId="3" borderId="0" applyNumberFormat="0" applyBorder="0" applyAlignment="0" applyProtection="0"/>
    <xf numFmtId="0" fontId="24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4" borderId="9" applyNumberFormat="0" applyFont="0" applyAlignment="0" applyProtection="0"/>
    <xf numFmtId="0" fontId="11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26" fillId="0" borderId="8" applyNumberFormat="0" applyFill="0" applyAlignment="0" applyProtection="0"/>
    <xf numFmtId="0" fontId="2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4" fillId="4" borderId="0" applyNumberFormat="0" applyBorder="0" applyAlignment="0" applyProtection="0"/>
    <xf numFmtId="0" fontId="28" fillId="4" borderId="0" applyNumberFormat="0" applyBorder="0" applyAlignment="0" applyProtection="0"/>
    <xf numFmtId="173" fontId="65" fillId="22" borderId="12" applyFill="0" applyBorder="0">
      <alignment horizontal="center" vertical="center" wrapText="1"/>
      <protection locked="0"/>
    </xf>
    <xf numFmtId="168" fontId="66" fillId="0" borderId="0">
      <alignment wrapText="1"/>
    </xf>
    <xf numFmtId="168" fontId="33" fillId="0" borderId="0">
      <alignment wrapText="1"/>
    </xf>
  </cellStyleXfs>
  <cellXfs count="248">
    <xf numFmtId="0" fontId="0" fillId="0" borderId="0" xfId="0"/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6" fontId="3" fillId="0" borderId="3" xfId="0" applyNumberFormat="1" applyFont="1" applyFill="1" applyBorder="1" applyAlignment="1">
      <alignment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3" xfId="0" applyNumberFormat="1" applyFont="1" applyFill="1" applyBorder="1" applyAlignment="1">
      <alignment horizontal="right" vertical="center"/>
    </xf>
    <xf numFmtId="166" fontId="3" fillId="0" borderId="3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166" fontId="6" fillId="0" borderId="3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166" fontId="4" fillId="0" borderId="3" xfId="0" applyNumberFormat="1" applyFont="1" applyFill="1" applyBorder="1" applyAlignment="1">
      <alignment horizontal="right" vertical="center" wrapText="1"/>
    </xf>
    <xf numFmtId="166" fontId="3" fillId="0" borderId="3" xfId="0" applyNumberFormat="1" applyFont="1" applyFill="1" applyBorder="1" applyAlignment="1">
      <alignment horizontal="right" vertical="center" wrapText="1"/>
    </xf>
    <xf numFmtId="166" fontId="6" fillId="0" borderId="3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0" fontId="67" fillId="0" borderId="0" xfId="0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6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/>
    <xf numFmtId="0" fontId="71" fillId="0" borderId="0" xfId="0" applyFont="1" applyAlignment="1"/>
    <xf numFmtId="0" fontId="71" fillId="0" borderId="0" xfId="0" applyFont="1" applyFill="1" applyBorder="1" applyAlignment="1"/>
    <xf numFmtId="0" fontId="71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1" fillId="0" borderId="0" xfId="0" applyFont="1" applyFill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2" fillId="0" borderId="0" xfId="0" applyFont="1" applyBorder="1" applyAlignment="1">
      <alignment horizontal="right" vertical="center"/>
    </xf>
    <xf numFmtId="0" fontId="74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 horizontal="left" vertical="center"/>
    </xf>
    <xf numFmtId="0" fontId="77" fillId="0" borderId="3" xfId="0" applyFont="1" applyFill="1" applyBorder="1" applyAlignment="1">
      <alignment horizontal="left" vertical="center" wrapText="1"/>
    </xf>
    <xf numFmtId="0" fontId="77" fillId="0" borderId="3" xfId="0" quotePrefix="1" applyFont="1" applyFill="1" applyBorder="1" applyAlignment="1">
      <alignment horizontal="center" vertical="center"/>
    </xf>
    <xf numFmtId="166" fontId="77" fillId="0" borderId="3" xfId="0" quotePrefix="1" applyNumberFormat="1" applyFont="1" applyFill="1" applyBorder="1" applyAlignment="1">
      <alignment horizontal="right" vertical="center"/>
    </xf>
    <xf numFmtId="166" fontId="77" fillId="0" borderId="3" xfId="0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72" fillId="0" borderId="3" xfId="0" applyFont="1" applyFill="1" applyBorder="1" applyAlignment="1">
      <alignment horizontal="left" vertical="center" wrapText="1"/>
    </xf>
    <xf numFmtId="0" fontId="72" fillId="0" borderId="3" xfId="0" quotePrefix="1" applyFont="1" applyFill="1" applyBorder="1" applyAlignment="1">
      <alignment horizontal="center" vertical="center"/>
    </xf>
    <xf numFmtId="166" fontId="72" fillId="0" borderId="3" xfId="0" applyNumberFormat="1" applyFont="1" applyFill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72" fillId="0" borderId="3" xfId="0" applyFont="1" applyFill="1" applyBorder="1" applyAlignment="1">
      <alignment horizontal="left" vertical="center"/>
    </xf>
    <xf numFmtId="0" fontId="76" fillId="0" borderId="3" xfId="0" applyFont="1" applyFill="1" applyBorder="1" applyAlignment="1">
      <alignment horizontal="left" vertical="center" wrapText="1"/>
    </xf>
    <xf numFmtId="0" fontId="76" fillId="0" borderId="3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76" fillId="0" borderId="3" xfId="0" applyFont="1" applyFill="1" applyBorder="1" applyAlignment="1">
      <alignment vertical="center" wrapText="1"/>
    </xf>
    <xf numFmtId="167" fontId="77" fillId="0" borderId="3" xfId="0" quotePrefix="1" applyNumberFormat="1" applyFont="1" applyFill="1" applyBorder="1" applyAlignment="1">
      <alignment horizontal="right"/>
    </xf>
    <xf numFmtId="0" fontId="72" fillId="0" borderId="0" xfId="0" applyFont="1" applyBorder="1" applyAlignment="1">
      <alignment horizontal="left" vertical="center" wrapText="1"/>
    </xf>
    <xf numFmtId="0" fontId="72" fillId="0" borderId="0" xfId="0" quotePrefix="1" applyFont="1" applyFill="1" applyBorder="1" applyAlignment="1">
      <alignment horizontal="center" vertical="center"/>
    </xf>
    <xf numFmtId="3" fontId="72" fillId="0" borderId="0" xfId="0" applyNumberFormat="1" applyFont="1" applyFill="1" applyBorder="1" applyAlignment="1">
      <alignment vertical="center"/>
    </xf>
    <xf numFmtId="3" fontId="78" fillId="0" borderId="0" xfId="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Border="1" applyAlignment="1"/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 shrinkToFit="1"/>
    </xf>
    <xf numFmtId="0" fontId="69" fillId="0" borderId="0" xfId="0" applyFont="1" applyAlignment="1">
      <alignment vertical="center"/>
    </xf>
    <xf numFmtId="166" fontId="79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166" fontId="4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right" vertical="center" wrapText="1"/>
    </xf>
    <xf numFmtId="166" fontId="79" fillId="0" borderId="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 shrinkToFit="1"/>
    </xf>
    <xf numFmtId="0" fontId="3" fillId="0" borderId="0" xfId="0" applyFont="1" applyAlignment="1">
      <alignment horizontal="right" vertical="center"/>
    </xf>
    <xf numFmtId="0" fontId="8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vertical="distributed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3" fillId="0" borderId="3" xfId="0" applyFont="1" applyFill="1" applyBorder="1" applyAlignment="1">
      <alignment vertical="center"/>
    </xf>
    <xf numFmtId="0" fontId="82" fillId="0" borderId="0" xfId="0" applyFont="1" applyFill="1" applyAlignment="1">
      <alignment vertical="center"/>
    </xf>
    <xf numFmtId="166" fontId="4" fillId="0" borderId="3" xfId="0" applyNumberFormat="1" applyFont="1" applyFill="1" applyBorder="1" applyAlignment="1">
      <alignment vertical="center"/>
    </xf>
    <xf numFmtId="166" fontId="79" fillId="0" borderId="0" xfId="0" applyNumberFormat="1" applyFont="1" applyFill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 wrapText="1" shrinkToFit="1"/>
    </xf>
    <xf numFmtId="166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justify" vertical="center" wrapText="1" shrinkToFit="1"/>
    </xf>
    <xf numFmtId="0" fontId="3" fillId="0" borderId="3" xfId="0" applyFont="1" applyBorder="1" applyAlignment="1">
      <alignment vertical="center" wrapText="1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166" fontId="3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4" fillId="22" borderId="3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right" vertical="center"/>
    </xf>
    <xf numFmtId="0" fontId="81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84" fillId="0" borderId="0" xfId="0" applyFont="1" applyAlignment="1">
      <alignment vertical="center" wrapText="1" shrinkToFit="1"/>
    </xf>
    <xf numFmtId="0" fontId="8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0" fillId="0" borderId="21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166" fontId="4" fillId="0" borderId="3" xfId="0" applyNumberFormat="1" applyFont="1" applyFill="1" applyBorder="1" applyAlignment="1">
      <alignment vertical="center"/>
    </xf>
    <xf numFmtId="166" fontId="4" fillId="0" borderId="3" xfId="0" applyNumberFormat="1" applyFont="1" applyBorder="1" applyAlignment="1">
      <alignment horizontal="center" vertical="center" wrapText="1"/>
    </xf>
    <xf numFmtId="166" fontId="4" fillId="0" borderId="3" xfId="0" quotePrefix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0" fontId="72" fillId="0" borderId="3" xfId="0" applyFont="1" applyFill="1" applyBorder="1" applyAlignment="1">
      <alignment horizontal="center" vertical="center"/>
    </xf>
    <xf numFmtId="0" fontId="72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vertical="distributed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66" fontId="4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 shrinkToFit="1"/>
    </xf>
    <xf numFmtId="166" fontId="79" fillId="0" borderId="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shrinkToFit="1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view="pageBreakPreview" zoomScale="60" zoomScaleNormal="85" workbookViewId="0">
      <selection activeCell="C41" sqref="C41"/>
    </sheetView>
  </sheetViews>
  <sheetFormatPr defaultRowHeight="15.6"/>
  <cols>
    <col min="1" max="1" width="69" style="46" customWidth="1"/>
    <col min="2" max="2" width="12.5546875" style="95" customWidth="1"/>
    <col min="3" max="3" width="22.44140625" style="46" customWidth="1"/>
    <col min="4" max="4" width="20.6640625" style="46" customWidth="1"/>
    <col min="5" max="5" width="19.44140625" style="46" customWidth="1"/>
    <col min="6" max="6" width="17" style="46" customWidth="1"/>
    <col min="7" max="7" width="13.109375" style="46" customWidth="1"/>
    <col min="8" max="8" width="10.33203125" style="46" customWidth="1"/>
    <col min="9" max="9" width="9.5546875" style="46" customWidth="1"/>
    <col min="10" max="15" width="9.109375" style="46"/>
    <col min="16" max="16" width="8.5546875" style="46" customWidth="1"/>
    <col min="17" max="256" width="9.109375" style="46"/>
    <col min="257" max="257" width="69" style="46" customWidth="1"/>
    <col min="258" max="258" width="12.5546875" style="46" customWidth="1"/>
    <col min="259" max="259" width="22.44140625" style="46" customWidth="1"/>
    <col min="260" max="260" width="20.6640625" style="46" customWidth="1"/>
    <col min="261" max="261" width="19.44140625" style="46" customWidth="1"/>
    <col min="262" max="262" width="17" style="46" customWidth="1"/>
    <col min="263" max="263" width="13.109375" style="46" customWidth="1"/>
    <col min="264" max="264" width="10.33203125" style="46" customWidth="1"/>
    <col min="265" max="265" width="9.5546875" style="46" customWidth="1"/>
    <col min="266" max="271" width="9.109375" style="46"/>
    <col min="272" max="272" width="8.5546875" style="46" customWidth="1"/>
    <col min="273" max="512" width="9.109375" style="46"/>
    <col min="513" max="513" width="69" style="46" customWidth="1"/>
    <col min="514" max="514" width="12.5546875" style="46" customWidth="1"/>
    <col min="515" max="515" width="22.44140625" style="46" customWidth="1"/>
    <col min="516" max="516" width="20.6640625" style="46" customWidth="1"/>
    <col min="517" max="517" width="19.44140625" style="46" customWidth="1"/>
    <col min="518" max="518" width="17" style="46" customWidth="1"/>
    <col min="519" max="519" width="13.109375" style="46" customWidth="1"/>
    <col min="520" max="520" width="10.33203125" style="46" customWidth="1"/>
    <col min="521" max="521" width="9.5546875" style="46" customWidth="1"/>
    <col min="522" max="527" width="9.109375" style="46"/>
    <col min="528" max="528" width="8.5546875" style="46" customWidth="1"/>
    <col min="529" max="768" width="9.109375" style="46"/>
    <col min="769" max="769" width="69" style="46" customWidth="1"/>
    <col min="770" max="770" width="12.5546875" style="46" customWidth="1"/>
    <col min="771" max="771" width="22.44140625" style="46" customWidth="1"/>
    <col min="772" max="772" width="20.6640625" style="46" customWidth="1"/>
    <col min="773" max="773" width="19.44140625" style="46" customWidth="1"/>
    <col min="774" max="774" width="17" style="46" customWidth="1"/>
    <col min="775" max="775" width="13.109375" style="46" customWidth="1"/>
    <col min="776" max="776" width="10.33203125" style="46" customWidth="1"/>
    <col min="777" max="777" width="9.5546875" style="46" customWidth="1"/>
    <col min="778" max="783" width="9.109375" style="46"/>
    <col min="784" max="784" width="8.5546875" style="46" customWidth="1"/>
    <col min="785" max="1024" width="9.109375" style="46"/>
    <col min="1025" max="1025" width="69" style="46" customWidth="1"/>
    <col min="1026" max="1026" width="12.5546875" style="46" customWidth="1"/>
    <col min="1027" max="1027" width="22.44140625" style="46" customWidth="1"/>
    <col min="1028" max="1028" width="20.6640625" style="46" customWidth="1"/>
    <col min="1029" max="1029" width="19.44140625" style="46" customWidth="1"/>
    <col min="1030" max="1030" width="17" style="46" customWidth="1"/>
    <col min="1031" max="1031" width="13.109375" style="46" customWidth="1"/>
    <col min="1032" max="1032" width="10.33203125" style="46" customWidth="1"/>
    <col min="1033" max="1033" width="9.5546875" style="46" customWidth="1"/>
    <col min="1034" max="1039" width="9.109375" style="46"/>
    <col min="1040" max="1040" width="8.5546875" style="46" customWidth="1"/>
    <col min="1041" max="1280" width="9.109375" style="46"/>
    <col min="1281" max="1281" width="69" style="46" customWidth="1"/>
    <col min="1282" max="1282" width="12.5546875" style="46" customWidth="1"/>
    <col min="1283" max="1283" width="22.44140625" style="46" customWidth="1"/>
    <col min="1284" max="1284" width="20.6640625" style="46" customWidth="1"/>
    <col min="1285" max="1285" width="19.44140625" style="46" customWidth="1"/>
    <col min="1286" max="1286" width="17" style="46" customWidth="1"/>
    <col min="1287" max="1287" width="13.109375" style="46" customWidth="1"/>
    <col min="1288" max="1288" width="10.33203125" style="46" customWidth="1"/>
    <col min="1289" max="1289" width="9.5546875" style="46" customWidth="1"/>
    <col min="1290" max="1295" width="9.109375" style="46"/>
    <col min="1296" max="1296" width="8.5546875" style="46" customWidth="1"/>
    <col min="1297" max="1536" width="9.109375" style="46"/>
    <col min="1537" max="1537" width="69" style="46" customWidth="1"/>
    <col min="1538" max="1538" width="12.5546875" style="46" customWidth="1"/>
    <col min="1539" max="1539" width="22.44140625" style="46" customWidth="1"/>
    <col min="1540" max="1540" width="20.6640625" style="46" customWidth="1"/>
    <col min="1541" max="1541" width="19.44140625" style="46" customWidth="1"/>
    <col min="1542" max="1542" width="17" style="46" customWidth="1"/>
    <col min="1543" max="1543" width="13.109375" style="46" customWidth="1"/>
    <col min="1544" max="1544" width="10.33203125" style="46" customWidth="1"/>
    <col min="1545" max="1545" width="9.5546875" style="46" customWidth="1"/>
    <col min="1546" max="1551" width="9.109375" style="46"/>
    <col min="1552" max="1552" width="8.5546875" style="46" customWidth="1"/>
    <col min="1553" max="1792" width="9.109375" style="46"/>
    <col min="1793" max="1793" width="69" style="46" customWidth="1"/>
    <col min="1794" max="1794" width="12.5546875" style="46" customWidth="1"/>
    <col min="1795" max="1795" width="22.44140625" style="46" customWidth="1"/>
    <col min="1796" max="1796" width="20.6640625" style="46" customWidth="1"/>
    <col min="1797" max="1797" width="19.44140625" style="46" customWidth="1"/>
    <col min="1798" max="1798" width="17" style="46" customWidth="1"/>
    <col min="1799" max="1799" width="13.109375" style="46" customWidth="1"/>
    <col min="1800" max="1800" width="10.33203125" style="46" customWidth="1"/>
    <col min="1801" max="1801" width="9.5546875" style="46" customWidth="1"/>
    <col min="1802" max="1807" width="9.109375" style="46"/>
    <col min="1808" max="1808" width="8.5546875" style="46" customWidth="1"/>
    <col min="1809" max="2048" width="9.109375" style="46"/>
    <col min="2049" max="2049" width="69" style="46" customWidth="1"/>
    <col min="2050" max="2050" width="12.5546875" style="46" customWidth="1"/>
    <col min="2051" max="2051" width="22.44140625" style="46" customWidth="1"/>
    <col min="2052" max="2052" width="20.6640625" style="46" customWidth="1"/>
    <col min="2053" max="2053" width="19.44140625" style="46" customWidth="1"/>
    <col min="2054" max="2054" width="17" style="46" customWidth="1"/>
    <col min="2055" max="2055" width="13.109375" style="46" customWidth="1"/>
    <col min="2056" max="2056" width="10.33203125" style="46" customWidth="1"/>
    <col min="2057" max="2057" width="9.5546875" style="46" customWidth="1"/>
    <col min="2058" max="2063" width="9.109375" style="46"/>
    <col min="2064" max="2064" width="8.5546875" style="46" customWidth="1"/>
    <col min="2065" max="2304" width="9.109375" style="46"/>
    <col min="2305" max="2305" width="69" style="46" customWidth="1"/>
    <col min="2306" max="2306" width="12.5546875" style="46" customWidth="1"/>
    <col min="2307" max="2307" width="22.44140625" style="46" customWidth="1"/>
    <col min="2308" max="2308" width="20.6640625" style="46" customWidth="1"/>
    <col min="2309" max="2309" width="19.44140625" style="46" customWidth="1"/>
    <col min="2310" max="2310" width="17" style="46" customWidth="1"/>
    <col min="2311" max="2311" width="13.109375" style="46" customWidth="1"/>
    <col min="2312" max="2312" width="10.33203125" style="46" customWidth="1"/>
    <col min="2313" max="2313" width="9.5546875" style="46" customWidth="1"/>
    <col min="2314" max="2319" width="9.109375" style="46"/>
    <col min="2320" max="2320" width="8.5546875" style="46" customWidth="1"/>
    <col min="2321" max="2560" width="9.109375" style="46"/>
    <col min="2561" max="2561" width="69" style="46" customWidth="1"/>
    <col min="2562" max="2562" width="12.5546875" style="46" customWidth="1"/>
    <col min="2563" max="2563" width="22.44140625" style="46" customWidth="1"/>
    <col min="2564" max="2564" width="20.6640625" style="46" customWidth="1"/>
    <col min="2565" max="2565" width="19.44140625" style="46" customWidth="1"/>
    <col min="2566" max="2566" width="17" style="46" customWidth="1"/>
    <col min="2567" max="2567" width="13.109375" style="46" customWidth="1"/>
    <col min="2568" max="2568" width="10.33203125" style="46" customWidth="1"/>
    <col min="2569" max="2569" width="9.5546875" style="46" customWidth="1"/>
    <col min="2570" max="2575" width="9.109375" style="46"/>
    <col min="2576" max="2576" width="8.5546875" style="46" customWidth="1"/>
    <col min="2577" max="2816" width="9.109375" style="46"/>
    <col min="2817" max="2817" width="69" style="46" customWidth="1"/>
    <col min="2818" max="2818" width="12.5546875" style="46" customWidth="1"/>
    <col min="2819" max="2819" width="22.44140625" style="46" customWidth="1"/>
    <col min="2820" max="2820" width="20.6640625" style="46" customWidth="1"/>
    <col min="2821" max="2821" width="19.44140625" style="46" customWidth="1"/>
    <col min="2822" max="2822" width="17" style="46" customWidth="1"/>
    <col min="2823" max="2823" width="13.109375" style="46" customWidth="1"/>
    <col min="2824" max="2824" width="10.33203125" style="46" customWidth="1"/>
    <col min="2825" max="2825" width="9.5546875" style="46" customWidth="1"/>
    <col min="2826" max="2831" width="9.109375" style="46"/>
    <col min="2832" max="2832" width="8.5546875" style="46" customWidth="1"/>
    <col min="2833" max="3072" width="9.109375" style="46"/>
    <col min="3073" max="3073" width="69" style="46" customWidth="1"/>
    <col min="3074" max="3074" width="12.5546875" style="46" customWidth="1"/>
    <col min="3075" max="3075" width="22.44140625" style="46" customWidth="1"/>
    <col min="3076" max="3076" width="20.6640625" style="46" customWidth="1"/>
    <col min="3077" max="3077" width="19.44140625" style="46" customWidth="1"/>
    <col min="3078" max="3078" width="17" style="46" customWidth="1"/>
    <col min="3079" max="3079" width="13.109375" style="46" customWidth="1"/>
    <col min="3080" max="3080" width="10.33203125" style="46" customWidth="1"/>
    <col min="3081" max="3081" width="9.5546875" style="46" customWidth="1"/>
    <col min="3082" max="3087" width="9.109375" style="46"/>
    <col min="3088" max="3088" width="8.5546875" style="46" customWidth="1"/>
    <col min="3089" max="3328" width="9.109375" style="46"/>
    <col min="3329" max="3329" width="69" style="46" customWidth="1"/>
    <col min="3330" max="3330" width="12.5546875" style="46" customWidth="1"/>
    <col min="3331" max="3331" width="22.44140625" style="46" customWidth="1"/>
    <col min="3332" max="3332" width="20.6640625" style="46" customWidth="1"/>
    <col min="3333" max="3333" width="19.44140625" style="46" customWidth="1"/>
    <col min="3334" max="3334" width="17" style="46" customWidth="1"/>
    <col min="3335" max="3335" width="13.109375" style="46" customWidth="1"/>
    <col min="3336" max="3336" width="10.33203125" style="46" customWidth="1"/>
    <col min="3337" max="3337" width="9.5546875" style="46" customWidth="1"/>
    <col min="3338" max="3343" width="9.109375" style="46"/>
    <col min="3344" max="3344" width="8.5546875" style="46" customWidth="1"/>
    <col min="3345" max="3584" width="9.109375" style="46"/>
    <col min="3585" max="3585" width="69" style="46" customWidth="1"/>
    <col min="3586" max="3586" width="12.5546875" style="46" customWidth="1"/>
    <col min="3587" max="3587" width="22.44140625" style="46" customWidth="1"/>
    <col min="3588" max="3588" width="20.6640625" style="46" customWidth="1"/>
    <col min="3589" max="3589" width="19.44140625" style="46" customWidth="1"/>
    <col min="3590" max="3590" width="17" style="46" customWidth="1"/>
    <col min="3591" max="3591" width="13.109375" style="46" customWidth="1"/>
    <col min="3592" max="3592" width="10.33203125" style="46" customWidth="1"/>
    <col min="3593" max="3593" width="9.5546875" style="46" customWidth="1"/>
    <col min="3594" max="3599" width="9.109375" style="46"/>
    <col min="3600" max="3600" width="8.5546875" style="46" customWidth="1"/>
    <col min="3601" max="3840" width="9.109375" style="46"/>
    <col min="3841" max="3841" width="69" style="46" customWidth="1"/>
    <col min="3842" max="3842" width="12.5546875" style="46" customWidth="1"/>
    <col min="3843" max="3843" width="22.44140625" style="46" customWidth="1"/>
    <col min="3844" max="3844" width="20.6640625" style="46" customWidth="1"/>
    <col min="3845" max="3845" width="19.44140625" style="46" customWidth="1"/>
    <col min="3846" max="3846" width="17" style="46" customWidth="1"/>
    <col min="3847" max="3847" width="13.109375" style="46" customWidth="1"/>
    <col min="3848" max="3848" width="10.33203125" style="46" customWidth="1"/>
    <col min="3849" max="3849" width="9.5546875" style="46" customWidth="1"/>
    <col min="3850" max="3855" width="9.109375" style="46"/>
    <col min="3856" max="3856" width="8.5546875" style="46" customWidth="1"/>
    <col min="3857" max="4096" width="9.109375" style="46"/>
    <col min="4097" max="4097" width="69" style="46" customWidth="1"/>
    <col min="4098" max="4098" width="12.5546875" style="46" customWidth="1"/>
    <col min="4099" max="4099" width="22.44140625" style="46" customWidth="1"/>
    <col min="4100" max="4100" width="20.6640625" style="46" customWidth="1"/>
    <col min="4101" max="4101" width="19.44140625" style="46" customWidth="1"/>
    <col min="4102" max="4102" width="17" style="46" customWidth="1"/>
    <col min="4103" max="4103" width="13.109375" style="46" customWidth="1"/>
    <col min="4104" max="4104" width="10.33203125" style="46" customWidth="1"/>
    <col min="4105" max="4105" width="9.5546875" style="46" customWidth="1"/>
    <col min="4106" max="4111" width="9.109375" style="46"/>
    <col min="4112" max="4112" width="8.5546875" style="46" customWidth="1"/>
    <col min="4113" max="4352" width="9.109375" style="46"/>
    <col min="4353" max="4353" width="69" style="46" customWidth="1"/>
    <col min="4354" max="4354" width="12.5546875" style="46" customWidth="1"/>
    <col min="4355" max="4355" width="22.44140625" style="46" customWidth="1"/>
    <col min="4356" max="4356" width="20.6640625" style="46" customWidth="1"/>
    <col min="4357" max="4357" width="19.44140625" style="46" customWidth="1"/>
    <col min="4358" max="4358" width="17" style="46" customWidth="1"/>
    <col min="4359" max="4359" width="13.109375" style="46" customWidth="1"/>
    <col min="4360" max="4360" width="10.33203125" style="46" customWidth="1"/>
    <col min="4361" max="4361" width="9.5546875" style="46" customWidth="1"/>
    <col min="4362" max="4367" width="9.109375" style="46"/>
    <col min="4368" max="4368" width="8.5546875" style="46" customWidth="1"/>
    <col min="4369" max="4608" width="9.109375" style="46"/>
    <col min="4609" max="4609" width="69" style="46" customWidth="1"/>
    <col min="4610" max="4610" width="12.5546875" style="46" customWidth="1"/>
    <col min="4611" max="4611" width="22.44140625" style="46" customWidth="1"/>
    <col min="4612" max="4612" width="20.6640625" style="46" customWidth="1"/>
    <col min="4613" max="4613" width="19.44140625" style="46" customWidth="1"/>
    <col min="4614" max="4614" width="17" style="46" customWidth="1"/>
    <col min="4615" max="4615" width="13.109375" style="46" customWidth="1"/>
    <col min="4616" max="4616" width="10.33203125" style="46" customWidth="1"/>
    <col min="4617" max="4617" width="9.5546875" style="46" customWidth="1"/>
    <col min="4618" max="4623" width="9.109375" style="46"/>
    <col min="4624" max="4624" width="8.5546875" style="46" customWidth="1"/>
    <col min="4625" max="4864" width="9.109375" style="46"/>
    <col min="4865" max="4865" width="69" style="46" customWidth="1"/>
    <col min="4866" max="4866" width="12.5546875" style="46" customWidth="1"/>
    <col min="4867" max="4867" width="22.44140625" style="46" customWidth="1"/>
    <col min="4868" max="4868" width="20.6640625" style="46" customWidth="1"/>
    <col min="4869" max="4869" width="19.44140625" style="46" customWidth="1"/>
    <col min="4870" max="4870" width="17" style="46" customWidth="1"/>
    <col min="4871" max="4871" width="13.109375" style="46" customWidth="1"/>
    <col min="4872" max="4872" width="10.33203125" style="46" customWidth="1"/>
    <col min="4873" max="4873" width="9.5546875" style="46" customWidth="1"/>
    <col min="4874" max="4879" width="9.109375" style="46"/>
    <col min="4880" max="4880" width="8.5546875" style="46" customWidth="1"/>
    <col min="4881" max="5120" width="9.109375" style="46"/>
    <col min="5121" max="5121" width="69" style="46" customWidth="1"/>
    <col min="5122" max="5122" width="12.5546875" style="46" customWidth="1"/>
    <col min="5123" max="5123" width="22.44140625" style="46" customWidth="1"/>
    <col min="5124" max="5124" width="20.6640625" style="46" customWidth="1"/>
    <col min="5125" max="5125" width="19.44140625" style="46" customWidth="1"/>
    <col min="5126" max="5126" width="17" style="46" customWidth="1"/>
    <col min="5127" max="5127" width="13.109375" style="46" customWidth="1"/>
    <col min="5128" max="5128" width="10.33203125" style="46" customWidth="1"/>
    <col min="5129" max="5129" width="9.5546875" style="46" customWidth="1"/>
    <col min="5130" max="5135" width="9.109375" style="46"/>
    <col min="5136" max="5136" width="8.5546875" style="46" customWidth="1"/>
    <col min="5137" max="5376" width="9.109375" style="46"/>
    <col min="5377" max="5377" width="69" style="46" customWidth="1"/>
    <col min="5378" max="5378" width="12.5546875" style="46" customWidth="1"/>
    <col min="5379" max="5379" width="22.44140625" style="46" customWidth="1"/>
    <col min="5380" max="5380" width="20.6640625" style="46" customWidth="1"/>
    <col min="5381" max="5381" width="19.44140625" style="46" customWidth="1"/>
    <col min="5382" max="5382" width="17" style="46" customWidth="1"/>
    <col min="5383" max="5383" width="13.109375" style="46" customWidth="1"/>
    <col min="5384" max="5384" width="10.33203125" style="46" customWidth="1"/>
    <col min="5385" max="5385" width="9.5546875" style="46" customWidth="1"/>
    <col min="5386" max="5391" width="9.109375" style="46"/>
    <col min="5392" max="5392" width="8.5546875" style="46" customWidth="1"/>
    <col min="5393" max="5632" width="9.109375" style="46"/>
    <col min="5633" max="5633" width="69" style="46" customWidth="1"/>
    <col min="5634" max="5634" width="12.5546875" style="46" customWidth="1"/>
    <col min="5635" max="5635" width="22.44140625" style="46" customWidth="1"/>
    <col min="5636" max="5636" width="20.6640625" style="46" customWidth="1"/>
    <col min="5637" max="5637" width="19.44140625" style="46" customWidth="1"/>
    <col min="5638" max="5638" width="17" style="46" customWidth="1"/>
    <col min="5639" max="5639" width="13.109375" style="46" customWidth="1"/>
    <col min="5640" max="5640" width="10.33203125" style="46" customWidth="1"/>
    <col min="5641" max="5641" width="9.5546875" style="46" customWidth="1"/>
    <col min="5642" max="5647" width="9.109375" style="46"/>
    <col min="5648" max="5648" width="8.5546875" style="46" customWidth="1"/>
    <col min="5649" max="5888" width="9.109375" style="46"/>
    <col min="5889" max="5889" width="69" style="46" customWidth="1"/>
    <col min="5890" max="5890" width="12.5546875" style="46" customWidth="1"/>
    <col min="5891" max="5891" width="22.44140625" style="46" customWidth="1"/>
    <col min="5892" max="5892" width="20.6640625" style="46" customWidth="1"/>
    <col min="5893" max="5893" width="19.44140625" style="46" customWidth="1"/>
    <col min="5894" max="5894" width="17" style="46" customWidth="1"/>
    <col min="5895" max="5895" width="13.109375" style="46" customWidth="1"/>
    <col min="5896" max="5896" width="10.33203125" style="46" customWidth="1"/>
    <col min="5897" max="5897" width="9.5546875" style="46" customWidth="1"/>
    <col min="5898" max="5903" width="9.109375" style="46"/>
    <col min="5904" max="5904" width="8.5546875" style="46" customWidth="1"/>
    <col min="5905" max="6144" width="9.109375" style="46"/>
    <col min="6145" max="6145" width="69" style="46" customWidth="1"/>
    <col min="6146" max="6146" width="12.5546875" style="46" customWidth="1"/>
    <col min="6147" max="6147" width="22.44140625" style="46" customWidth="1"/>
    <col min="6148" max="6148" width="20.6640625" style="46" customWidth="1"/>
    <col min="6149" max="6149" width="19.44140625" style="46" customWidth="1"/>
    <col min="6150" max="6150" width="17" style="46" customWidth="1"/>
    <col min="6151" max="6151" width="13.109375" style="46" customWidth="1"/>
    <col min="6152" max="6152" width="10.33203125" style="46" customWidth="1"/>
    <col min="6153" max="6153" width="9.5546875" style="46" customWidth="1"/>
    <col min="6154" max="6159" width="9.109375" style="46"/>
    <col min="6160" max="6160" width="8.5546875" style="46" customWidth="1"/>
    <col min="6161" max="6400" width="9.109375" style="46"/>
    <col min="6401" max="6401" width="69" style="46" customWidth="1"/>
    <col min="6402" max="6402" width="12.5546875" style="46" customWidth="1"/>
    <col min="6403" max="6403" width="22.44140625" style="46" customWidth="1"/>
    <col min="6404" max="6404" width="20.6640625" style="46" customWidth="1"/>
    <col min="6405" max="6405" width="19.44140625" style="46" customWidth="1"/>
    <col min="6406" max="6406" width="17" style="46" customWidth="1"/>
    <col min="6407" max="6407" width="13.109375" style="46" customWidth="1"/>
    <col min="6408" max="6408" width="10.33203125" style="46" customWidth="1"/>
    <col min="6409" max="6409" width="9.5546875" style="46" customWidth="1"/>
    <col min="6410" max="6415" width="9.109375" style="46"/>
    <col min="6416" max="6416" width="8.5546875" style="46" customWidth="1"/>
    <col min="6417" max="6656" width="9.109375" style="46"/>
    <col min="6657" max="6657" width="69" style="46" customWidth="1"/>
    <col min="6658" max="6658" width="12.5546875" style="46" customWidth="1"/>
    <col min="6659" max="6659" width="22.44140625" style="46" customWidth="1"/>
    <col min="6660" max="6660" width="20.6640625" style="46" customWidth="1"/>
    <col min="6661" max="6661" width="19.44140625" style="46" customWidth="1"/>
    <col min="6662" max="6662" width="17" style="46" customWidth="1"/>
    <col min="6663" max="6663" width="13.109375" style="46" customWidth="1"/>
    <col min="6664" max="6664" width="10.33203125" style="46" customWidth="1"/>
    <col min="6665" max="6665" width="9.5546875" style="46" customWidth="1"/>
    <col min="6666" max="6671" width="9.109375" style="46"/>
    <col min="6672" max="6672" width="8.5546875" style="46" customWidth="1"/>
    <col min="6673" max="6912" width="9.109375" style="46"/>
    <col min="6913" max="6913" width="69" style="46" customWidth="1"/>
    <col min="6914" max="6914" width="12.5546875" style="46" customWidth="1"/>
    <col min="6915" max="6915" width="22.44140625" style="46" customWidth="1"/>
    <col min="6916" max="6916" width="20.6640625" style="46" customWidth="1"/>
    <col min="6917" max="6917" width="19.44140625" style="46" customWidth="1"/>
    <col min="6918" max="6918" width="17" style="46" customWidth="1"/>
    <col min="6919" max="6919" width="13.109375" style="46" customWidth="1"/>
    <col min="6920" max="6920" width="10.33203125" style="46" customWidth="1"/>
    <col min="6921" max="6921" width="9.5546875" style="46" customWidth="1"/>
    <col min="6922" max="6927" width="9.109375" style="46"/>
    <col min="6928" max="6928" width="8.5546875" style="46" customWidth="1"/>
    <col min="6929" max="7168" width="9.109375" style="46"/>
    <col min="7169" max="7169" width="69" style="46" customWidth="1"/>
    <col min="7170" max="7170" width="12.5546875" style="46" customWidth="1"/>
    <col min="7171" max="7171" width="22.44140625" style="46" customWidth="1"/>
    <col min="7172" max="7172" width="20.6640625" style="46" customWidth="1"/>
    <col min="7173" max="7173" width="19.44140625" style="46" customWidth="1"/>
    <col min="7174" max="7174" width="17" style="46" customWidth="1"/>
    <col min="7175" max="7175" width="13.109375" style="46" customWidth="1"/>
    <col min="7176" max="7176" width="10.33203125" style="46" customWidth="1"/>
    <col min="7177" max="7177" width="9.5546875" style="46" customWidth="1"/>
    <col min="7178" max="7183" width="9.109375" style="46"/>
    <col min="7184" max="7184" width="8.5546875" style="46" customWidth="1"/>
    <col min="7185" max="7424" width="9.109375" style="46"/>
    <col min="7425" max="7425" width="69" style="46" customWidth="1"/>
    <col min="7426" max="7426" width="12.5546875" style="46" customWidth="1"/>
    <col min="7427" max="7427" width="22.44140625" style="46" customWidth="1"/>
    <col min="7428" max="7428" width="20.6640625" style="46" customWidth="1"/>
    <col min="7429" max="7429" width="19.44140625" style="46" customWidth="1"/>
    <col min="7430" max="7430" width="17" style="46" customWidth="1"/>
    <col min="7431" max="7431" width="13.109375" style="46" customWidth="1"/>
    <col min="7432" max="7432" width="10.33203125" style="46" customWidth="1"/>
    <col min="7433" max="7433" width="9.5546875" style="46" customWidth="1"/>
    <col min="7434" max="7439" width="9.109375" style="46"/>
    <col min="7440" max="7440" width="8.5546875" style="46" customWidth="1"/>
    <col min="7441" max="7680" width="9.109375" style="46"/>
    <col min="7681" max="7681" width="69" style="46" customWidth="1"/>
    <col min="7682" max="7682" width="12.5546875" style="46" customWidth="1"/>
    <col min="7683" max="7683" width="22.44140625" style="46" customWidth="1"/>
    <col min="7684" max="7684" width="20.6640625" style="46" customWidth="1"/>
    <col min="7685" max="7685" width="19.44140625" style="46" customWidth="1"/>
    <col min="7686" max="7686" width="17" style="46" customWidth="1"/>
    <col min="7687" max="7687" width="13.109375" style="46" customWidth="1"/>
    <col min="7688" max="7688" width="10.33203125" style="46" customWidth="1"/>
    <col min="7689" max="7689" width="9.5546875" style="46" customWidth="1"/>
    <col min="7690" max="7695" width="9.109375" style="46"/>
    <col min="7696" max="7696" width="8.5546875" style="46" customWidth="1"/>
    <col min="7697" max="7936" width="9.109375" style="46"/>
    <col min="7937" max="7937" width="69" style="46" customWidth="1"/>
    <col min="7938" max="7938" width="12.5546875" style="46" customWidth="1"/>
    <col min="7939" max="7939" width="22.44140625" style="46" customWidth="1"/>
    <col min="7940" max="7940" width="20.6640625" style="46" customWidth="1"/>
    <col min="7941" max="7941" width="19.44140625" style="46" customWidth="1"/>
    <col min="7942" max="7942" width="17" style="46" customWidth="1"/>
    <col min="7943" max="7943" width="13.109375" style="46" customWidth="1"/>
    <col min="7944" max="7944" width="10.33203125" style="46" customWidth="1"/>
    <col min="7945" max="7945" width="9.5546875" style="46" customWidth="1"/>
    <col min="7946" max="7951" width="9.109375" style="46"/>
    <col min="7952" max="7952" width="8.5546875" style="46" customWidth="1"/>
    <col min="7953" max="8192" width="9.109375" style="46"/>
    <col min="8193" max="8193" width="69" style="46" customWidth="1"/>
    <col min="8194" max="8194" width="12.5546875" style="46" customWidth="1"/>
    <col min="8195" max="8195" width="22.44140625" style="46" customWidth="1"/>
    <col min="8196" max="8196" width="20.6640625" style="46" customWidth="1"/>
    <col min="8197" max="8197" width="19.44140625" style="46" customWidth="1"/>
    <col min="8198" max="8198" width="17" style="46" customWidth="1"/>
    <col min="8199" max="8199" width="13.109375" style="46" customWidth="1"/>
    <col min="8200" max="8200" width="10.33203125" style="46" customWidth="1"/>
    <col min="8201" max="8201" width="9.5546875" style="46" customWidth="1"/>
    <col min="8202" max="8207" width="9.109375" style="46"/>
    <col min="8208" max="8208" width="8.5546875" style="46" customWidth="1"/>
    <col min="8209" max="8448" width="9.109375" style="46"/>
    <col min="8449" max="8449" width="69" style="46" customWidth="1"/>
    <col min="8450" max="8450" width="12.5546875" style="46" customWidth="1"/>
    <col min="8451" max="8451" width="22.44140625" style="46" customWidth="1"/>
    <col min="8452" max="8452" width="20.6640625" style="46" customWidth="1"/>
    <col min="8453" max="8453" width="19.44140625" style="46" customWidth="1"/>
    <col min="8454" max="8454" width="17" style="46" customWidth="1"/>
    <col min="8455" max="8455" width="13.109375" style="46" customWidth="1"/>
    <col min="8456" max="8456" width="10.33203125" style="46" customWidth="1"/>
    <col min="8457" max="8457" width="9.5546875" style="46" customWidth="1"/>
    <col min="8458" max="8463" width="9.109375" style="46"/>
    <col min="8464" max="8464" width="8.5546875" style="46" customWidth="1"/>
    <col min="8465" max="8704" width="9.109375" style="46"/>
    <col min="8705" max="8705" width="69" style="46" customWidth="1"/>
    <col min="8706" max="8706" width="12.5546875" style="46" customWidth="1"/>
    <col min="8707" max="8707" width="22.44140625" style="46" customWidth="1"/>
    <col min="8708" max="8708" width="20.6640625" style="46" customWidth="1"/>
    <col min="8709" max="8709" width="19.44140625" style="46" customWidth="1"/>
    <col min="8710" max="8710" width="17" style="46" customWidth="1"/>
    <col min="8711" max="8711" width="13.109375" style="46" customWidth="1"/>
    <col min="8712" max="8712" width="10.33203125" style="46" customWidth="1"/>
    <col min="8713" max="8713" width="9.5546875" style="46" customWidth="1"/>
    <col min="8714" max="8719" width="9.109375" style="46"/>
    <col min="8720" max="8720" width="8.5546875" style="46" customWidth="1"/>
    <col min="8721" max="8960" width="9.109375" style="46"/>
    <col min="8961" max="8961" width="69" style="46" customWidth="1"/>
    <col min="8962" max="8962" width="12.5546875" style="46" customWidth="1"/>
    <col min="8963" max="8963" width="22.44140625" style="46" customWidth="1"/>
    <col min="8964" max="8964" width="20.6640625" style="46" customWidth="1"/>
    <col min="8965" max="8965" width="19.44140625" style="46" customWidth="1"/>
    <col min="8966" max="8966" width="17" style="46" customWidth="1"/>
    <col min="8967" max="8967" width="13.109375" style="46" customWidth="1"/>
    <col min="8968" max="8968" width="10.33203125" style="46" customWidth="1"/>
    <col min="8969" max="8969" width="9.5546875" style="46" customWidth="1"/>
    <col min="8970" max="8975" width="9.109375" style="46"/>
    <col min="8976" max="8976" width="8.5546875" style="46" customWidth="1"/>
    <col min="8977" max="9216" width="9.109375" style="46"/>
    <col min="9217" max="9217" width="69" style="46" customWidth="1"/>
    <col min="9218" max="9218" width="12.5546875" style="46" customWidth="1"/>
    <col min="9219" max="9219" width="22.44140625" style="46" customWidth="1"/>
    <col min="9220" max="9220" width="20.6640625" style="46" customWidth="1"/>
    <col min="9221" max="9221" width="19.44140625" style="46" customWidth="1"/>
    <col min="9222" max="9222" width="17" style="46" customWidth="1"/>
    <col min="9223" max="9223" width="13.109375" style="46" customWidth="1"/>
    <col min="9224" max="9224" width="10.33203125" style="46" customWidth="1"/>
    <col min="9225" max="9225" width="9.5546875" style="46" customWidth="1"/>
    <col min="9226" max="9231" width="9.109375" style="46"/>
    <col min="9232" max="9232" width="8.5546875" style="46" customWidth="1"/>
    <col min="9233" max="9472" width="9.109375" style="46"/>
    <col min="9473" max="9473" width="69" style="46" customWidth="1"/>
    <col min="9474" max="9474" width="12.5546875" style="46" customWidth="1"/>
    <col min="9475" max="9475" width="22.44140625" style="46" customWidth="1"/>
    <col min="9476" max="9476" width="20.6640625" style="46" customWidth="1"/>
    <col min="9477" max="9477" width="19.44140625" style="46" customWidth="1"/>
    <col min="9478" max="9478" width="17" style="46" customWidth="1"/>
    <col min="9479" max="9479" width="13.109375" style="46" customWidth="1"/>
    <col min="9480" max="9480" width="10.33203125" style="46" customWidth="1"/>
    <col min="9481" max="9481" width="9.5546875" style="46" customWidth="1"/>
    <col min="9482" max="9487" width="9.109375" style="46"/>
    <col min="9488" max="9488" width="8.5546875" style="46" customWidth="1"/>
    <col min="9489" max="9728" width="9.109375" style="46"/>
    <col min="9729" max="9729" width="69" style="46" customWidth="1"/>
    <col min="9730" max="9730" width="12.5546875" style="46" customWidth="1"/>
    <col min="9731" max="9731" width="22.44140625" style="46" customWidth="1"/>
    <col min="9732" max="9732" width="20.6640625" style="46" customWidth="1"/>
    <col min="9733" max="9733" width="19.44140625" style="46" customWidth="1"/>
    <col min="9734" max="9734" width="17" style="46" customWidth="1"/>
    <col min="9735" max="9735" width="13.109375" style="46" customWidth="1"/>
    <col min="9736" max="9736" width="10.33203125" style="46" customWidth="1"/>
    <col min="9737" max="9737" width="9.5546875" style="46" customWidth="1"/>
    <col min="9738" max="9743" width="9.109375" style="46"/>
    <col min="9744" max="9744" width="8.5546875" style="46" customWidth="1"/>
    <col min="9745" max="9984" width="9.109375" style="46"/>
    <col min="9985" max="9985" width="69" style="46" customWidth="1"/>
    <col min="9986" max="9986" width="12.5546875" style="46" customWidth="1"/>
    <col min="9987" max="9987" width="22.44140625" style="46" customWidth="1"/>
    <col min="9988" max="9988" width="20.6640625" style="46" customWidth="1"/>
    <col min="9989" max="9989" width="19.44140625" style="46" customWidth="1"/>
    <col min="9990" max="9990" width="17" style="46" customWidth="1"/>
    <col min="9991" max="9991" width="13.109375" style="46" customWidth="1"/>
    <col min="9992" max="9992" width="10.33203125" style="46" customWidth="1"/>
    <col min="9993" max="9993" width="9.5546875" style="46" customWidth="1"/>
    <col min="9994" max="9999" width="9.109375" style="46"/>
    <col min="10000" max="10000" width="8.5546875" style="46" customWidth="1"/>
    <col min="10001" max="10240" width="9.109375" style="46"/>
    <col min="10241" max="10241" width="69" style="46" customWidth="1"/>
    <col min="10242" max="10242" width="12.5546875" style="46" customWidth="1"/>
    <col min="10243" max="10243" width="22.44140625" style="46" customWidth="1"/>
    <col min="10244" max="10244" width="20.6640625" style="46" customWidth="1"/>
    <col min="10245" max="10245" width="19.44140625" style="46" customWidth="1"/>
    <col min="10246" max="10246" width="17" style="46" customWidth="1"/>
    <col min="10247" max="10247" width="13.109375" style="46" customWidth="1"/>
    <col min="10248" max="10248" width="10.33203125" style="46" customWidth="1"/>
    <col min="10249" max="10249" width="9.5546875" style="46" customWidth="1"/>
    <col min="10250" max="10255" width="9.109375" style="46"/>
    <col min="10256" max="10256" width="8.5546875" style="46" customWidth="1"/>
    <col min="10257" max="10496" width="9.109375" style="46"/>
    <col min="10497" max="10497" width="69" style="46" customWidth="1"/>
    <col min="10498" max="10498" width="12.5546875" style="46" customWidth="1"/>
    <col min="10499" max="10499" width="22.44140625" style="46" customWidth="1"/>
    <col min="10500" max="10500" width="20.6640625" style="46" customWidth="1"/>
    <col min="10501" max="10501" width="19.44140625" style="46" customWidth="1"/>
    <col min="10502" max="10502" width="17" style="46" customWidth="1"/>
    <col min="10503" max="10503" width="13.109375" style="46" customWidth="1"/>
    <col min="10504" max="10504" width="10.33203125" style="46" customWidth="1"/>
    <col min="10505" max="10505" width="9.5546875" style="46" customWidth="1"/>
    <col min="10506" max="10511" width="9.109375" style="46"/>
    <col min="10512" max="10512" width="8.5546875" style="46" customWidth="1"/>
    <col min="10513" max="10752" width="9.109375" style="46"/>
    <col min="10753" max="10753" width="69" style="46" customWidth="1"/>
    <col min="10754" max="10754" width="12.5546875" style="46" customWidth="1"/>
    <col min="10755" max="10755" width="22.44140625" style="46" customWidth="1"/>
    <col min="10756" max="10756" width="20.6640625" style="46" customWidth="1"/>
    <col min="10757" max="10757" width="19.44140625" style="46" customWidth="1"/>
    <col min="10758" max="10758" width="17" style="46" customWidth="1"/>
    <col min="10759" max="10759" width="13.109375" style="46" customWidth="1"/>
    <col min="10760" max="10760" width="10.33203125" style="46" customWidth="1"/>
    <col min="10761" max="10761" width="9.5546875" style="46" customWidth="1"/>
    <col min="10762" max="10767" width="9.109375" style="46"/>
    <col min="10768" max="10768" width="8.5546875" style="46" customWidth="1"/>
    <col min="10769" max="11008" width="9.109375" style="46"/>
    <col min="11009" max="11009" width="69" style="46" customWidth="1"/>
    <col min="11010" max="11010" width="12.5546875" style="46" customWidth="1"/>
    <col min="11011" max="11011" width="22.44140625" style="46" customWidth="1"/>
    <col min="11012" max="11012" width="20.6640625" style="46" customWidth="1"/>
    <col min="11013" max="11013" width="19.44140625" style="46" customWidth="1"/>
    <col min="11014" max="11014" width="17" style="46" customWidth="1"/>
    <col min="11015" max="11015" width="13.109375" style="46" customWidth="1"/>
    <col min="11016" max="11016" width="10.33203125" style="46" customWidth="1"/>
    <col min="11017" max="11017" width="9.5546875" style="46" customWidth="1"/>
    <col min="11018" max="11023" width="9.109375" style="46"/>
    <col min="11024" max="11024" width="8.5546875" style="46" customWidth="1"/>
    <col min="11025" max="11264" width="9.109375" style="46"/>
    <col min="11265" max="11265" width="69" style="46" customWidth="1"/>
    <col min="11266" max="11266" width="12.5546875" style="46" customWidth="1"/>
    <col min="11267" max="11267" width="22.44140625" style="46" customWidth="1"/>
    <col min="11268" max="11268" width="20.6640625" style="46" customWidth="1"/>
    <col min="11269" max="11269" width="19.44140625" style="46" customWidth="1"/>
    <col min="11270" max="11270" width="17" style="46" customWidth="1"/>
    <col min="11271" max="11271" width="13.109375" style="46" customWidth="1"/>
    <col min="11272" max="11272" width="10.33203125" style="46" customWidth="1"/>
    <col min="11273" max="11273" width="9.5546875" style="46" customWidth="1"/>
    <col min="11274" max="11279" width="9.109375" style="46"/>
    <col min="11280" max="11280" width="8.5546875" style="46" customWidth="1"/>
    <col min="11281" max="11520" width="9.109375" style="46"/>
    <col min="11521" max="11521" width="69" style="46" customWidth="1"/>
    <col min="11522" max="11522" width="12.5546875" style="46" customWidth="1"/>
    <col min="11523" max="11523" width="22.44140625" style="46" customWidth="1"/>
    <col min="11524" max="11524" width="20.6640625" style="46" customWidth="1"/>
    <col min="11525" max="11525" width="19.44140625" style="46" customWidth="1"/>
    <col min="11526" max="11526" width="17" style="46" customWidth="1"/>
    <col min="11527" max="11527" width="13.109375" style="46" customWidth="1"/>
    <col min="11528" max="11528" width="10.33203125" style="46" customWidth="1"/>
    <col min="11529" max="11529" width="9.5546875" style="46" customWidth="1"/>
    <col min="11530" max="11535" width="9.109375" style="46"/>
    <col min="11536" max="11536" width="8.5546875" style="46" customWidth="1"/>
    <col min="11537" max="11776" width="9.109375" style="46"/>
    <col min="11777" max="11777" width="69" style="46" customWidth="1"/>
    <col min="11778" max="11778" width="12.5546875" style="46" customWidth="1"/>
    <col min="11779" max="11779" width="22.44140625" style="46" customWidth="1"/>
    <col min="11780" max="11780" width="20.6640625" style="46" customWidth="1"/>
    <col min="11781" max="11781" width="19.44140625" style="46" customWidth="1"/>
    <col min="11782" max="11782" width="17" style="46" customWidth="1"/>
    <col min="11783" max="11783" width="13.109375" style="46" customWidth="1"/>
    <col min="11784" max="11784" width="10.33203125" style="46" customWidth="1"/>
    <col min="11785" max="11785" width="9.5546875" style="46" customWidth="1"/>
    <col min="11786" max="11791" width="9.109375" style="46"/>
    <col min="11792" max="11792" width="8.5546875" style="46" customWidth="1"/>
    <col min="11793" max="12032" width="9.109375" style="46"/>
    <col min="12033" max="12033" width="69" style="46" customWidth="1"/>
    <col min="12034" max="12034" width="12.5546875" style="46" customWidth="1"/>
    <col min="12035" max="12035" width="22.44140625" style="46" customWidth="1"/>
    <col min="12036" max="12036" width="20.6640625" style="46" customWidth="1"/>
    <col min="12037" max="12037" width="19.44140625" style="46" customWidth="1"/>
    <col min="12038" max="12038" width="17" style="46" customWidth="1"/>
    <col min="12039" max="12039" width="13.109375" style="46" customWidth="1"/>
    <col min="12040" max="12040" width="10.33203125" style="46" customWidth="1"/>
    <col min="12041" max="12041" width="9.5546875" style="46" customWidth="1"/>
    <col min="12042" max="12047" width="9.109375" style="46"/>
    <col min="12048" max="12048" width="8.5546875" style="46" customWidth="1"/>
    <col min="12049" max="12288" width="9.109375" style="46"/>
    <col min="12289" max="12289" width="69" style="46" customWidth="1"/>
    <col min="12290" max="12290" width="12.5546875" style="46" customWidth="1"/>
    <col min="12291" max="12291" width="22.44140625" style="46" customWidth="1"/>
    <col min="12292" max="12292" width="20.6640625" style="46" customWidth="1"/>
    <col min="12293" max="12293" width="19.44140625" style="46" customWidth="1"/>
    <col min="12294" max="12294" width="17" style="46" customWidth="1"/>
    <col min="12295" max="12295" width="13.109375" style="46" customWidth="1"/>
    <col min="12296" max="12296" width="10.33203125" style="46" customWidth="1"/>
    <col min="12297" max="12297" width="9.5546875" style="46" customWidth="1"/>
    <col min="12298" max="12303" width="9.109375" style="46"/>
    <col min="12304" max="12304" width="8.5546875" style="46" customWidth="1"/>
    <col min="12305" max="12544" width="9.109375" style="46"/>
    <col min="12545" max="12545" width="69" style="46" customWidth="1"/>
    <col min="12546" max="12546" width="12.5546875" style="46" customWidth="1"/>
    <col min="12547" max="12547" width="22.44140625" style="46" customWidth="1"/>
    <col min="12548" max="12548" width="20.6640625" style="46" customWidth="1"/>
    <col min="12549" max="12549" width="19.44140625" style="46" customWidth="1"/>
    <col min="12550" max="12550" width="17" style="46" customWidth="1"/>
    <col min="12551" max="12551" width="13.109375" style="46" customWidth="1"/>
    <col min="12552" max="12552" width="10.33203125" style="46" customWidth="1"/>
    <col min="12553" max="12553" width="9.5546875" style="46" customWidth="1"/>
    <col min="12554" max="12559" width="9.109375" style="46"/>
    <col min="12560" max="12560" width="8.5546875" style="46" customWidth="1"/>
    <col min="12561" max="12800" width="9.109375" style="46"/>
    <col min="12801" max="12801" width="69" style="46" customWidth="1"/>
    <col min="12802" max="12802" width="12.5546875" style="46" customWidth="1"/>
    <col min="12803" max="12803" width="22.44140625" style="46" customWidth="1"/>
    <col min="12804" max="12804" width="20.6640625" style="46" customWidth="1"/>
    <col min="12805" max="12805" width="19.44140625" style="46" customWidth="1"/>
    <col min="12806" max="12806" width="17" style="46" customWidth="1"/>
    <col min="12807" max="12807" width="13.109375" style="46" customWidth="1"/>
    <col min="12808" max="12808" width="10.33203125" style="46" customWidth="1"/>
    <col min="12809" max="12809" width="9.5546875" style="46" customWidth="1"/>
    <col min="12810" max="12815" width="9.109375" style="46"/>
    <col min="12816" max="12816" width="8.5546875" style="46" customWidth="1"/>
    <col min="12817" max="13056" width="9.109375" style="46"/>
    <col min="13057" max="13057" width="69" style="46" customWidth="1"/>
    <col min="13058" max="13058" width="12.5546875" style="46" customWidth="1"/>
    <col min="13059" max="13059" width="22.44140625" style="46" customWidth="1"/>
    <col min="13060" max="13060" width="20.6640625" style="46" customWidth="1"/>
    <col min="13061" max="13061" width="19.44140625" style="46" customWidth="1"/>
    <col min="13062" max="13062" width="17" style="46" customWidth="1"/>
    <col min="13063" max="13063" width="13.109375" style="46" customWidth="1"/>
    <col min="13064" max="13064" width="10.33203125" style="46" customWidth="1"/>
    <col min="13065" max="13065" width="9.5546875" style="46" customWidth="1"/>
    <col min="13066" max="13071" width="9.109375" style="46"/>
    <col min="13072" max="13072" width="8.5546875" style="46" customWidth="1"/>
    <col min="13073" max="13312" width="9.109375" style="46"/>
    <col min="13313" max="13313" width="69" style="46" customWidth="1"/>
    <col min="13314" max="13314" width="12.5546875" style="46" customWidth="1"/>
    <col min="13315" max="13315" width="22.44140625" style="46" customWidth="1"/>
    <col min="13316" max="13316" width="20.6640625" style="46" customWidth="1"/>
    <col min="13317" max="13317" width="19.44140625" style="46" customWidth="1"/>
    <col min="13318" max="13318" width="17" style="46" customWidth="1"/>
    <col min="13319" max="13319" width="13.109375" style="46" customWidth="1"/>
    <col min="13320" max="13320" width="10.33203125" style="46" customWidth="1"/>
    <col min="13321" max="13321" width="9.5546875" style="46" customWidth="1"/>
    <col min="13322" max="13327" width="9.109375" style="46"/>
    <col min="13328" max="13328" width="8.5546875" style="46" customWidth="1"/>
    <col min="13329" max="13568" width="9.109375" style="46"/>
    <col min="13569" max="13569" width="69" style="46" customWidth="1"/>
    <col min="13570" max="13570" width="12.5546875" style="46" customWidth="1"/>
    <col min="13571" max="13571" width="22.44140625" style="46" customWidth="1"/>
    <col min="13572" max="13572" width="20.6640625" style="46" customWidth="1"/>
    <col min="13573" max="13573" width="19.44140625" style="46" customWidth="1"/>
    <col min="13574" max="13574" width="17" style="46" customWidth="1"/>
    <col min="13575" max="13575" width="13.109375" style="46" customWidth="1"/>
    <col min="13576" max="13576" width="10.33203125" style="46" customWidth="1"/>
    <col min="13577" max="13577" width="9.5546875" style="46" customWidth="1"/>
    <col min="13578" max="13583" width="9.109375" style="46"/>
    <col min="13584" max="13584" width="8.5546875" style="46" customWidth="1"/>
    <col min="13585" max="13824" width="9.109375" style="46"/>
    <col min="13825" max="13825" width="69" style="46" customWidth="1"/>
    <col min="13826" max="13826" width="12.5546875" style="46" customWidth="1"/>
    <col min="13827" max="13827" width="22.44140625" style="46" customWidth="1"/>
    <col min="13828" max="13828" width="20.6640625" style="46" customWidth="1"/>
    <col min="13829" max="13829" width="19.44140625" style="46" customWidth="1"/>
    <col min="13830" max="13830" width="17" style="46" customWidth="1"/>
    <col min="13831" max="13831" width="13.109375" style="46" customWidth="1"/>
    <col min="13832" max="13832" width="10.33203125" style="46" customWidth="1"/>
    <col min="13833" max="13833" width="9.5546875" style="46" customWidth="1"/>
    <col min="13834" max="13839" width="9.109375" style="46"/>
    <col min="13840" max="13840" width="8.5546875" style="46" customWidth="1"/>
    <col min="13841" max="14080" width="9.109375" style="46"/>
    <col min="14081" max="14081" width="69" style="46" customWidth="1"/>
    <col min="14082" max="14082" width="12.5546875" style="46" customWidth="1"/>
    <col min="14083" max="14083" width="22.44140625" style="46" customWidth="1"/>
    <col min="14084" max="14084" width="20.6640625" style="46" customWidth="1"/>
    <col min="14085" max="14085" width="19.44140625" style="46" customWidth="1"/>
    <col min="14086" max="14086" width="17" style="46" customWidth="1"/>
    <col min="14087" max="14087" width="13.109375" style="46" customWidth="1"/>
    <col min="14088" max="14088" width="10.33203125" style="46" customWidth="1"/>
    <col min="14089" max="14089" width="9.5546875" style="46" customWidth="1"/>
    <col min="14090" max="14095" width="9.109375" style="46"/>
    <col min="14096" max="14096" width="8.5546875" style="46" customWidth="1"/>
    <col min="14097" max="14336" width="9.109375" style="46"/>
    <col min="14337" max="14337" width="69" style="46" customWidth="1"/>
    <col min="14338" max="14338" width="12.5546875" style="46" customWidth="1"/>
    <col min="14339" max="14339" width="22.44140625" style="46" customWidth="1"/>
    <col min="14340" max="14340" width="20.6640625" style="46" customWidth="1"/>
    <col min="14341" max="14341" width="19.44140625" style="46" customWidth="1"/>
    <col min="14342" max="14342" width="17" style="46" customWidth="1"/>
    <col min="14343" max="14343" width="13.109375" style="46" customWidth="1"/>
    <col min="14344" max="14344" width="10.33203125" style="46" customWidth="1"/>
    <col min="14345" max="14345" width="9.5546875" style="46" customWidth="1"/>
    <col min="14346" max="14351" width="9.109375" style="46"/>
    <col min="14352" max="14352" width="8.5546875" style="46" customWidth="1"/>
    <col min="14353" max="14592" width="9.109375" style="46"/>
    <col min="14593" max="14593" width="69" style="46" customWidth="1"/>
    <col min="14594" max="14594" width="12.5546875" style="46" customWidth="1"/>
    <col min="14595" max="14595" width="22.44140625" style="46" customWidth="1"/>
    <col min="14596" max="14596" width="20.6640625" style="46" customWidth="1"/>
    <col min="14597" max="14597" width="19.44140625" style="46" customWidth="1"/>
    <col min="14598" max="14598" width="17" style="46" customWidth="1"/>
    <col min="14599" max="14599" width="13.109375" style="46" customWidth="1"/>
    <col min="14600" max="14600" width="10.33203125" style="46" customWidth="1"/>
    <col min="14601" max="14601" width="9.5546875" style="46" customWidth="1"/>
    <col min="14602" max="14607" width="9.109375" style="46"/>
    <col min="14608" max="14608" width="8.5546875" style="46" customWidth="1"/>
    <col min="14609" max="14848" width="9.109375" style="46"/>
    <col min="14849" max="14849" width="69" style="46" customWidth="1"/>
    <col min="14850" max="14850" width="12.5546875" style="46" customWidth="1"/>
    <col min="14851" max="14851" width="22.44140625" style="46" customWidth="1"/>
    <col min="14852" max="14852" width="20.6640625" style="46" customWidth="1"/>
    <col min="14853" max="14853" width="19.44140625" style="46" customWidth="1"/>
    <col min="14854" max="14854" width="17" style="46" customWidth="1"/>
    <col min="14855" max="14855" width="13.109375" style="46" customWidth="1"/>
    <col min="14856" max="14856" width="10.33203125" style="46" customWidth="1"/>
    <col min="14857" max="14857" width="9.5546875" style="46" customWidth="1"/>
    <col min="14858" max="14863" width="9.109375" style="46"/>
    <col min="14864" max="14864" width="8.5546875" style="46" customWidth="1"/>
    <col min="14865" max="15104" width="9.109375" style="46"/>
    <col min="15105" max="15105" width="69" style="46" customWidth="1"/>
    <col min="15106" max="15106" width="12.5546875" style="46" customWidth="1"/>
    <col min="15107" max="15107" width="22.44140625" style="46" customWidth="1"/>
    <col min="15108" max="15108" width="20.6640625" style="46" customWidth="1"/>
    <col min="15109" max="15109" width="19.44140625" style="46" customWidth="1"/>
    <col min="15110" max="15110" width="17" style="46" customWidth="1"/>
    <col min="15111" max="15111" width="13.109375" style="46" customWidth="1"/>
    <col min="15112" max="15112" width="10.33203125" style="46" customWidth="1"/>
    <col min="15113" max="15113" width="9.5546875" style="46" customWidth="1"/>
    <col min="15114" max="15119" width="9.109375" style="46"/>
    <col min="15120" max="15120" width="8.5546875" style="46" customWidth="1"/>
    <col min="15121" max="15360" width="9.109375" style="46"/>
    <col min="15361" max="15361" width="69" style="46" customWidth="1"/>
    <col min="15362" max="15362" width="12.5546875" style="46" customWidth="1"/>
    <col min="15363" max="15363" width="22.44140625" style="46" customWidth="1"/>
    <col min="15364" max="15364" width="20.6640625" style="46" customWidth="1"/>
    <col min="15365" max="15365" width="19.44140625" style="46" customWidth="1"/>
    <col min="15366" max="15366" width="17" style="46" customWidth="1"/>
    <col min="15367" max="15367" width="13.109375" style="46" customWidth="1"/>
    <col min="15368" max="15368" width="10.33203125" style="46" customWidth="1"/>
    <col min="15369" max="15369" width="9.5546875" style="46" customWidth="1"/>
    <col min="15370" max="15375" width="9.109375" style="46"/>
    <col min="15376" max="15376" width="8.5546875" style="46" customWidth="1"/>
    <col min="15377" max="15616" width="9.109375" style="46"/>
    <col min="15617" max="15617" width="69" style="46" customWidth="1"/>
    <col min="15618" max="15618" width="12.5546875" style="46" customWidth="1"/>
    <col min="15619" max="15619" width="22.44140625" style="46" customWidth="1"/>
    <col min="15620" max="15620" width="20.6640625" style="46" customWidth="1"/>
    <col min="15621" max="15621" width="19.44140625" style="46" customWidth="1"/>
    <col min="15622" max="15622" width="17" style="46" customWidth="1"/>
    <col min="15623" max="15623" width="13.109375" style="46" customWidth="1"/>
    <col min="15624" max="15624" width="10.33203125" style="46" customWidth="1"/>
    <col min="15625" max="15625" width="9.5546875" style="46" customWidth="1"/>
    <col min="15626" max="15631" width="9.109375" style="46"/>
    <col min="15632" max="15632" width="8.5546875" style="46" customWidth="1"/>
    <col min="15633" max="15872" width="9.109375" style="46"/>
    <col min="15873" max="15873" width="69" style="46" customWidth="1"/>
    <col min="15874" max="15874" width="12.5546875" style="46" customWidth="1"/>
    <col min="15875" max="15875" width="22.44140625" style="46" customWidth="1"/>
    <col min="15876" max="15876" width="20.6640625" style="46" customWidth="1"/>
    <col min="15877" max="15877" width="19.44140625" style="46" customWidth="1"/>
    <col min="15878" max="15878" width="17" style="46" customWidth="1"/>
    <col min="15879" max="15879" width="13.109375" style="46" customWidth="1"/>
    <col min="15880" max="15880" width="10.33203125" style="46" customWidth="1"/>
    <col min="15881" max="15881" width="9.5546875" style="46" customWidth="1"/>
    <col min="15882" max="15887" width="9.109375" style="46"/>
    <col min="15888" max="15888" width="8.5546875" style="46" customWidth="1"/>
    <col min="15889" max="16128" width="9.109375" style="46"/>
    <col min="16129" max="16129" width="69" style="46" customWidth="1"/>
    <col min="16130" max="16130" width="12.5546875" style="46" customWidth="1"/>
    <col min="16131" max="16131" width="22.44140625" style="46" customWidth="1"/>
    <col min="16132" max="16132" width="20.6640625" style="46" customWidth="1"/>
    <col min="16133" max="16133" width="19.44140625" style="46" customWidth="1"/>
    <col min="16134" max="16134" width="17" style="46" customWidth="1"/>
    <col min="16135" max="16135" width="13.109375" style="46" customWidth="1"/>
    <col min="16136" max="16136" width="10.33203125" style="46" customWidth="1"/>
    <col min="16137" max="16137" width="9.5546875" style="46" customWidth="1"/>
    <col min="16138" max="16143" width="9.109375" style="46"/>
    <col min="16144" max="16144" width="8.5546875" style="46" customWidth="1"/>
    <col min="16145" max="16384" width="9.109375" style="46"/>
  </cols>
  <sheetData>
    <row r="1" spans="1:6" ht="18">
      <c r="A1" s="44"/>
      <c r="B1" s="45"/>
      <c r="C1" s="44"/>
      <c r="D1" s="206" t="s">
        <v>89</v>
      </c>
      <c r="E1" s="206"/>
      <c r="F1" s="206"/>
    </row>
    <row r="2" spans="1:6" ht="18">
      <c r="A2" s="44"/>
      <c r="B2" s="45"/>
      <c r="C2" s="207" t="s">
        <v>90</v>
      </c>
      <c r="D2" s="207"/>
      <c r="E2" s="207"/>
      <c r="F2" s="207"/>
    </row>
    <row r="3" spans="1:6" ht="18.75" customHeight="1">
      <c r="A3" s="44"/>
      <c r="B3" s="208" t="s">
        <v>91</v>
      </c>
      <c r="C3" s="208"/>
      <c r="D3" s="208"/>
      <c r="E3" s="208"/>
      <c r="F3" s="208"/>
    </row>
    <row r="4" spans="1:6" ht="12" customHeight="1">
      <c r="A4" s="47"/>
      <c r="B4" s="48"/>
      <c r="C4" s="48"/>
      <c r="D4" s="48"/>
      <c r="E4" s="48"/>
      <c r="F4" s="48"/>
    </row>
    <row r="5" spans="1:6" ht="15.75" customHeight="1">
      <c r="A5" s="209"/>
      <c r="B5" s="210"/>
      <c r="C5" s="210"/>
      <c r="D5" s="210"/>
      <c r="E5" s="211"/>
      <c r="F5" s="49"/>
    </row>
    <row r="6" spans="1:6" ht="16.5" customHeight="1">
      <c r="A6" s="212" t="s">
        <v>92</v>
      </c>
      <c r="B6" s="213"/>
      <c r="C6" s="213"/>
      <c r="D6" s="213"/>
      <c r="E6" s="13" t="s">
        <v>88</v>
      </c>
      <c r="F6" s="49" t="s">
        <v>68</v>
      </c>
    </row>
    <row r="7" spans="1:6" ht="37.5" customHeight="1">
      <c r="A7" s="51" t="s">
        <v>10</v>
      </c>
      <c r="B7" s="194" t="s">
        <v>80</v>
      </c>
      <c r="C7" s="194"/>
      <c r="D7" s="200"/>
      <c r="E7" s="7" t="s">
        <v>63</v>
      </c>
      <c r="F7" s="22" t="s">
        <v>72</v>
      </c>
    </row>
    <row r="8" spans="1:6" ht="18">
      <c r="A8" s="53" t="s">
        <v>11</v>
      </c>
      <c r="B8" s="194" t="s">
        <v>81</v>
      </c>
      <c r="C8" s="194"/>
      <c r="D8" s="200"/>
      <c r="E8" s="7" t="s">
        <v>62</v>
      </c>
      <c r="F8" s="149">
        <v>150</v>
      </c>
    </row>
    <row r="9" spans="1:6" ht="18">
      <c r="A9" s="53" t="s">
        <v>16</v>
      </c>
      <c r="B9" s="194" t="s">
        <v>77</v>
      </c>
      <c r="C9" s="194"/>
      <c r="D9" s="200"/>
      <c r="E9" s="7" t="s">
        <v>61</v>
      </c>
      <c r="F9" s="149">
        <v>5110100000</v>
      </c>
    </row>
    <row r="10" spans="1:6" ht="18">
      <c r="A10" s="51" t="s">
        <v>53</v>
      </c>
      <c r="B10" s="194" t="s">
        <v>87</v>
      </c>
      <c r="C10" s="194"/>
      <c r="D10" s="200"/>
      <c r="E10" s="7" t="s">
        <v>5</v>
      </c>
      <c r="F10" s="149">
        <v>91515</v>
      </c>
    </row>
    <row r="11" spans="1:6" ht="18">
      <c r="A11" s="51" t="s">
        <v>13</v>
      </c>
      <c r="B11" s="194" t="s">
        <v>85</v>
      </c>
      <c r="C11" s="194"/>
      <c r="D11" s="200"/>
      <c r="E11" s="7" t="s">
        <v>4</v>
      </c>
      <c r="F11" s="149" t="s">
        <v>83</v>
      </c>
    </row>
    <row r="12" spans="1:6" ht="18">
      <c r="A12" s="54" t="s">
        <v>12</v>
      </c>
      <c r="B12" s="194" t="s">
        <v>73</v>
      </c>
      <c r="C12" s="194"/>
      <c r="D12" s="200"/>
      <c r="E12" s="20" t="s">
        <v>6</v>
      </c>
      <c r="F12" s="149" t="s">
        <v>82</v>
      </c>
    </row>
    <row r="13" spans="1:6" ht="18">
      <c r="A13" s="54" t="s">
        <v>79</v>
      </c>
      <c r="B13" s="194" t="s">
        <v>78</v>
      </c>
      <c r="C13" s="194"/>
      <c r="D13" s="194"/>
      <c r="E13" s="194"/>
      <c r="F13" s="194"/>
    </row>
    <row r="14" spans="1:6" ht="18">
      <c r="A14" s="54" t="s">
        <v>17</v>
      </c>
      <c r="B14" s="194" t="s">
        <v>84</v>
      </c>
      <c r="C14" s="194"/>
      <c r="D14" s="194"/>
      <c r="E14" s="194"/>
      <c r="F14" s="194"/>
    </row>
    <row r="15" spans="1:6" ht="18">
      <c r="A15" s="54" t="s">
        <v>93</v>
      </c>
      <c r="B15" s="194">
        <v>566</v>
      </c>
      <c r="C15" s="194"/>
      <c r="D15" s="194"/>
      <c r="E15" s="194"/>
      <c r="F15" s="194"/>
    </row>
    <row r="16" spans="1:6" ht="18">
      <c r="A16" s="55" t="s">
        <v>7</v>
      </c>
      <c r="B16" s="194" t="s">
        <v>86</v>
      </c>
      <c r="C16" s="194"/>
      <c r="D16" s="194"/>
      <c r="E16" s="194"/>
      <c r="F16" s="194"/>
    </row>
    <row r="17" spans="1:7" ht="18">
      <c r="A17" s="54" t="s">
        <v>8</v>
      </c>
      <c r="B17" s="194">
        <v>7223037</v>
      </c>
      <c r="C17" s="194"/>
      <c r="D17" s="194"/>
      <c r="E17" s="194"/>
      <c r="F17" s="194"/>
    </row>
    <row r="18" spans="1:7" ht="18">
      <c r="A18" s="55" t="s">
        <v>9</v>
      </c>
      <c r="B18" s="194" t="s">
        <v>76</v>
      </c>
      <c r="C18" s="194"/>
      <c r="D18" s="194"/>
      <c r="E18" s="194"/>
      <c r="F18" s="194"/>
    </row>
    <row r="19" spans="1:7" ht="14.25" customHeight="1">
      <c r="A19" s="52"/>
      <c r="B19" s="44"/>
      <c r="C19" s="44"/>
      <c r="D19" s="44"/>
      <c r="E19" s="44"/>
      <c r="F19" s="44"/>
    </row>
    <row r="20" spans="1:7" ht="17.399999999999999">
      <c r="A20" s="214" t="s">
        <v>94</v>
      </c>
      <c r="B20" s="214"/>
      <c r="C20" s="214"/>
      <c r="D20" s="214"/>
      <c r="E20" s="214"/>
      <c r="F20" s="214"/>
      <c r="G20" s="56"/>
    </row>
    <row r="21" spans="1:7" ht="21.75" customHeight="1">
      <c r="A21" s="214" t="s">
        <v>349</v>
      </c>
      <c r="B21" s="214"/>
      <c r="C21" s="214"/>
      <c r="D21" s="214"/>
      <c r="E21" s="214"/>
      <c r="F21" s="214"/>
    </row>
    <row r="22" spans="1:7" ht="15" customHeight="1">
      <c r="A22" s="206" t="s">
        <v>95</v>
      </c>
      <c r="B22" s="206"/>
      <c r="C22" s="206"/>
      <c r="D22" s="206"/>
      <c r="E22" s="206"/>
      <c r="F22" s="206"/>
    </row>
    <row r="23" spans="1:7" ht="9" customHeight="1">
      <c r="A23" s="45"/>
      <c r="B23" s="45"/>
      <c r="C23" s="45"/>
      <c r="D23" s="45"/>
      <c r="E23" s="45"/>
      <c r="F23" s="45"/>
    </row>
    <row r="24" spans="1:7" ht="19.5" customHeight="1">
      <c r="A24" s="214" t="s">
        <v>96</v>
      </c>
      <c r="B24" s="214"/>
      <c r="C24" s="214"/>
      <c r="D24" s="214"/>
      <c r="E24" s="214"/>
      <c r="F24" s="214"/>
    </row>
    <row r="25" spans="1:7" ht="19.5" customHeight="1">
      <c r="A25" s="199" t="s">
        <v>97</v>
      </c>
      <c r="B25" s="199"/>
      <c r="C25" s="199"/>
      <c r="D25" s="199"/>
      <c r="E25" s="199"/>
      <c r="F25" s="199"/>
    </row>
    <row r="26" spans="1:7" ht="14.25" customHeight="1">
      <c r="A26" s="197" t="s">
        <v>98</v>
      </c>
      <c r="B26" s="198" t="s">
        <v>14</v>
      </c>
      <c r="C26" s="198" t="s">
        <v>99</v>
      </c>
      <c r="D26" s="198" t="s">
        <v>100</v>
      </c>
      <c r="E26" s="198" t="s">
        <v>101</v>
      </c>
      <c r="F26" s="198" t="s">
        <v>102</v>
      </c>
    </row>
    <row r="27" spans="1:7" ht="27.75" customHeight="1">
      <c r="A27" s="197"/>
      <c r="B27" s="198"/>
      <c r="C27" s="198"/>
      <c r="D27" s="198"/>
      <c r="E27" s="198"/>
      <c r="F27" s="198"/>
    </row>
    <row r="28" spans="1:7" ht="18">
      <c r="A28" s="27">
        <v>1</v>
      </c>
      <c r="B28" s="28">
        <v>2</v>
      </c>
      <c r="C28" s="28">
        <v>3</v>
      </c>
      <c r="D28" s="28">
        <v>4</v>
      </c>
      <c r="E28" s="28">
        <v>5</v>
      </c>
      <c r="F28" s="28">
        <v>6</v>
      </c>
    </row>
    <row r="29" spans="1:7" s="58" customFormat="1" ht="14.25" customHeight="1">
      <c r="A29" s="57" t="s">
        <v>103</v>
      </c>
      <c r="B29" s="215"/>
      <c r="C29" s="215"/>
      <c r="D29" s="215"/>
      <c r="E29" s="215"/>
      <c r="F29" s="215"/>
    </row>
    <row r="30" spans="1:7" s="58" customFormat="1" ht="37.5" customHeight="1">
      <c r="A30" s="35" t="s">
        <v>104</v>
      </c>
      <c r="B30" s="4" t="s">
        <v>105</v>
      </c>
      <c r="C30" s="59">
        <v>90156</v>
      </c>
      <c r="D30" s="59">
        <v>96153</v>
      </c>
      <c r="E30" s="60">
        <f t="shared" ref="E30:E41" si="0">D30-C30</f>
        <v>5997</v>
      </c>
      <c r="F30" s="61">
        <f t="shared" ref="F30:F41" si="1">D30/C30*100</f>
        <v>106.65180354052974</v>
      </c>
    </row>
    <row r="31" spans="1:7" s="58" customFormat="1" ht="22.5" customHeight="1">
      <c r="A31" s="13" t="s">
        <v>106</v>
      </c>
      <c r="B31" s="4" t="s">
        <v>107</v>
      </c>
      <c r="C31" s="60"/>
      <c r="D31" s="60"/>
      <c r="E31" s="60">
        <f t="shared" si="0"/>
        <v>0</v>
      </c>
      <c r="F31" s="61" t="e">
        <f t="shared" si="1"/>
        <v>#DIV/0!</v>
      </c>
    </row>
    <row r="32" spans="1:7" s="58" customFormat="1" ht="22.5" customHeight="1">
      <c r="A32" s="13" t="s">
        <v>108</v>
      </c>
      <c r="B32" s="4" t="s">
        <v>109</v>
      </c>
      <c r="C32" s="60"/>
      <c r="D32" s="60"/>
      <c r="E32" s="60">
        <f t="shared" si="0"/>
        <v>0</v>
      </c>
      <c r="F32" s="61" t="e">
        <f t="shared" si="1"/>
        <v>#DIV/0!</v>
      </c>
    </row>
    <row r="33" spans="1:6" s="58" customFormat="1" ht="22.5" customHeight="1">
      <c r="A33" s="13" t="s">
        <v>110</v>
      </c>
      <c r="B33" s="4" t="s">
        <v>111</v>
      </c>
      <c r="C33" s="60"/>
      <c r="D33" s="60"/>
      <c r="E33" s="60">
        <f t="shared" si="0"/>
        <v>0</v>
      </c>
      <c r="F33" s="61" t="e">
        <f t="shared" si="1"/>
        <v>#DIV/0!</v>
      </c>
    </row>
    <row r="34" spans="1:6" s="58" customFormat="1" ht="24" customHeight="1">
      <c r="A34" s="13" t="s">
        <v>297</v>
      </c>
      <c r="B34" s="4" t="s">
        <v>112</v>
      </c>
      <c r="C34" s="60"/>
      <c r="D34" s="60"/>
      <c r="E34" s="60">
        <f t="shared" si="0"/>
        <v>0</v>
      </c>
      <c r="F34" s="61" t="e">
        <f t="shared" si="1"/>
        <v>#DIV/0!</v>
      </c>
    </row>
    <row r="35" spans="1:6" s="63" customFormat="1" ht="36.75" customHeight="1">
      <c r="A35" s="30" t="s">
        <v>113</v>
      </c>
      <c r="B35" s="5" t="s">
        <v>114</v>
      </c>
      <c r="C35" s="59">
        <f>C30-SUM(C31:C34)</f>
        <v>90156</v>
      </c>
      <c r="D35" s="59">
        <f>D30-SUM(D31:D34)</f>
        <v>96153</v>
      </c>
      <c r="E35" s="59">
        <f t="shared" si="0"/>
        <v>5997</v>
      </c>
      <c r="F35" s="62">
        <f t="shared" si="1"/>
        <v>106.65180354052974</v>
      </c>
    </row>
    <row r="36" spans="1:6" s="58" customFormat="1" ht="22.5" customHeight="1">
      <c r="A36" s="35" t="s">
        <v>115</v>
      </c>
      <c r="B36" s="4" t="s">
        <v>116</v>
      </c>
      <c r="C36" s="60">
        <v>500</v>
      </c>
      <c r="D36" s="60">
        <v>1911</v>
      </c>
      <c r="E36" s="60">
        <f t="shared" si="0"/>
        <v>1411</v>
      </c>
      <c r="F36" s="61">
        <f t="shared" si="1"/>
        <v>382.2</v>
      </c>
    </row>
    <row r="37" spans="1:6" s="58" customFormat="1" ht="22.5" customHeight="1">
      <c r="A37" s="6" t="s">
        <v>117</v>
      </c>
      <c r="B37" s="4" t="s">
        <v>118</v>
      </c>
      <c r="C37" s="60"/>
      <c r="D37" s="60"/>
      <c r="E37" s="60">
        <f t="shared" si="0"/>
        <v>0</v>
      </c>
      <c r="F37" s="61" t="e">
        <f t="shared" si="1"/>
        <v>#DIV/0!</v>
      </c>
    </row>
    <row r="38" spans="1:6" s="58" customFormat="1" ht="21" customHeight="1">
      <c r="A38" s="6" t="s">
        <v>119</v>
      </c>
      <c r="B38" s="4" t="s">
        <v>120</v>
      </c>
      <c r="C38" s="60"/>
      <c r="D38" s="60"/>
      <c r="E38" s="60">
        <f t="shared" si="0"/>
        <v>0</v>
      </c>
      <c r="F38" s="61" t="e">
        <f t="shared" si="1"/>
        <v>#DIV/0!</v>
      </c>
    </row>
    <row r="39" spans="1:6" s="58" customFormat="1" ht="22.5" customHeight="1">
      <c r="A39" s="6" t="s">
        <v>121</v>
      </c>
      <c r="B39" s="4" t="s">
        <v>122</v>
      </c>
      <c r="C39" s="60"/>
      <c r="D39" s="60">
        <v>2767</v>
      </c>
      <c r="E39" s="60">
        <f t="shared" si="0"/>
        <v>2767</v>
      </c>
      <c r="F39" s="61" t="e">
        <f t="shared" si="1"/>
        <v>#DIV/0!</v>
      </c>
    </row>
    <row r="40" spans="1:6" s="58" customFormat="1" ht="54">
      <c r="A40" s="6" t="s">
        <v>123</v>
      </c>
      <c r="B40" s="4" t="s">
        <v>124</v>
      </c>
      <c r="C40" s="60"/>
      <c r="D40" s="60"/>
      <c r="E40" s="60">
        <f t="shared" si="0"/>
        <v>0</v>
      </c>
      <c r="F40" s="61" t="e">
        <f t="shared" si="1"/>
        <v>#DIV/0!</v>
      </c>
    </row>
    <row r="41" spans="1:6" s="58" customFormat="1" ht="24" customHeight="1">
      <c r="A41" s="14" t="s">
        <v>15</v>
      </c>
      <c r="B41" s="5" t="s">
        <v>125</v>
      </c>
      <c r="C41" s="59">
        <f>SUM(C35:C40)</f>
        <v>90656</v>
      </c>
      <c r="D41" s="59">
        <f>SUM(D35:D40)</f>
        <v>100831</v>
      </c>
      <c r="E41" s="59">
        <f t="shared" si="0"/>
        <v>10175</v>
      </c>
      <c r="F41" s="62">
        <f t="shared" si="1"/>
        <v>111.22374691140134</v>
      </c>
    </row>
    <row r="42" spans="1:6" s="58" customFormat="1" ht="24" customHeight="1">
      <c r="A42" s="14" t="s">
        <v>126</v>
      </c>
      <c r="B42" s="4"/>
      <c r="C42" s="216"/>
      <c r="D42" s="216"/>
      <c r="E42" s="216"/>
      <c r="F42" s="216"/>
    </row>
    <row r="43" spans="1:6" s="58" customFormat="1" ht="36">
      <c r="A43" s="6" t="s">
        <v>127</v>
      </c>
      <c r="B43" s="4" t="s">
        <v>128</v>
      </c>
      <c r="C43" s="190">
        <v>78394</v>
      </c>
      <c r="D43" s="60">
        <v>87651</v>
      </c>
      <c r="E43" s="60">
        <f>D43-C43</f>
        <v>9257</v>
      </c>
      <c r="F43" s="61">
        <f>D43/C43*100</f>
        <v>111.80830165573896</v>
      </c>
    </row>
    <row r="44" spans="1:6" s="58" customFormat="1" ht="22.5" customHeight="1">
      <c r="A44" s="6" t="s">
        <v>129</v>
      </c>
      <c r="B44" s="4" t="s">
        <v>130</v>
      </c>
      <c r="C44" s="60">
        <f>SUM(C45:C49)</f>
        <v>8462</v>
      </c>
      <c r="D44" s="60">
        <f>SUM(D45:D49)</f>
        <v>6506</v>
      </c>
      <c r="E44" s="60">
        <f>D44-C44</f>
        <v>-1956</v>
      </c>
      <c r="F44" s="61">
        <f>D44/C44*100</f>
        <v>76.884897187426134</v>
      </c>
    </row>
    <row r="45" spans="1:6" s="65" customFormat="1" ht="24.75" customHeight="1">
      <c r="A45" s="35" t="s">
        <v>131</v>
      </c>
      <c r="B45" s="4" t="s">
        <v>132</v>
      </c>
      <c r="C45" s="60">
        <v>350</v>
      </c>
      <c r="D45" s="64"/>
      <c r="E45" s="60">
        <f>D45-C45</f>
        <v>-350</v>
      </c>
      <c r="F45" s="61">
        <f>D45/C45*100</f>
        <v>0</v>
      </c>
    </row>
    <row r="46" spans="1:6" s="65" customFormat="1" ht="24" customHeight="1">
      <c r="A46" s="35" t="s">
        <v>47</v>
      </c>
      <c r="B46" s="4" t="s">
        <v>133</v>
      </c>
      <c r="C46" s="60"/>
      <c r="D46" s="64"/>
      <c r="E46" s="60">
        <f>D46-C46</f>
        <v>0</v>
      </c>
      <c r="F46" s="61" t="e">
        <f>D46/C46*100</f>
        <v>#DIV/0!</v>
      </c>
    </row>
    <row r="47" spans="1:6" s="65" customFormat="1" ht="24" customHeight="1">
      <c r="A47" s="35" t="s">
        <v>18</v>
      </c>
      <c r="B47" s="4" t="s">
        <v>134</v>
      </c>
      <c r="C47" s="60">
        <v>194</v>
      </c>
      <c r="D47" s="64"/>
      <c r="E47" s="60">
        <f t="shared" ref="E47:E57" si="2">D47-C47</f>
        <v>-194</v>
      </c>
      <c r="F47" s="61">
        <f t="shared" ref="F47:F57" si="3">D47/C47*100</f>
        <v>0</v>
      </c>
    </row>
    <row r="48" spans="1:6" s="65" customFormat="1" ht="24" customHeight="1">
      <c r="A48" s="35" t="s">
        <v>19</v>
      </c>
      <c r="B48" s="4" t="s">
        <v>135</v>
      </c>
      <c r="C48" s="60"/>
      <c r="D48" s="64"/>
      <c r="E48" s="60">
        <f t="shared" si="2"/>
        <v>0</v>
      </c>
      <c r="F48" s="61" t="e">
        <f t="shared" si="3"/>
        <v>#DIV/0!</v>
      </c>
    </row>
    <row r="49" spans="1:6" s="65" customFormat="1" ht="24" customHeight="1">
      <c r="A49" s="35" t="s">
        <v>136</v>
      </c>
      <c r="B49" s="4" t="s">
        <v>137</v>
      </c>
      <c r="C49" s="60">
        <v>7918</v>
      </c>
      <c r="D49" s="164">
        <v>6506</v>
      </c>
      <c r="E49" s="60">
        <f t="shared" si="2"/>
        <v>-1412</v>
      </c>
      <c r="F49" s="61">
        <f t="shared" si="3"/>
        <v>82.16721394291487</v>
      </c>
    </row>
    <row r="50" spans="1:6" s="58" customFormat="1" ht="24" customHeight="1">
      <c r="A50" s="6" t="s">
        <v>138</v>
      </c>
      <c r="B50" s="4" t="s">
        <v>139</v>
      </c>
      <c r="C50" s="60"/>
      <c r="D50" s="60"/>
      <c r="E50" s="60">
        <f t="shared" si="2"/>
        <v>0</v>
      </c>
      <c r="F50" s="61" t="e">
        <f t="shared" si="3"/>
        <v>#DIV/0!</v>
      </c>
    </row>
    <row r="51" spans="1:6" s="58" customFormat="1" ht="24" customHeight="1">
      <c r="A51" s="6" t="s">
        <v>140</v>
      </c>
      <c r="B51" s="4" t="s">
        <v>141</v>
      </c>
      <c r="C51" s="60">
        <v>450</v>
      </c>
      <c r="D51" s="60">
        <v>124</v>
      </c>
      <c r="E51" s="60">
        <f t="shared" si="2"/>
        <v>-326</v>
      </c>
      <c r="F51" s="61">
        <f t="shared" si="3"/>
        <v>27.555555555555557</v>
      </c>
    </row>
    <row r="52" spans="1:6" s="58" customFormat="1" ht="24" customHeight="1">
      <c r="A52" s="6" t="s">
        <v>142</v>
      </c>
      <c r="B52" s="4" t="s">
        <v>143</v>
      </c>
      <c r="C52" s="60"/>
      <c r="D52" s="60"/>
      <c r="E52" s="60">
        <f t="shared" si="2"/>
        <v>0</v>
      </c>
      <c r="F52" s="61" t="e">
        <f t="shared" si="3"/>
        <v>#DIV/0!</v>
      </c>
    </row>
    <row r="53" spans="1:6" s="58" customFormat="1" ht="24" customHeight="1">
      <c r="A53" s="6" t="s">
        <v>144</v>
      </c>
      <c r="B53" s="4" t="s">
        <v>145</v>
      </c>
      <c r="C53" s="60"/>
      <c r="D53" s="60"/>
      <c r="E53" s="60">
        <f t="shared" si="2"/>
        <v>0</v>
      </c>
      <c r="F53" s="61" t="e">
        <f t="shared" si="3"/>
        <v>#DIV/0!</v>
      </c>
    </row>
    <row r="54" spans="1:6" s="58" customFormat="1" ht="24" customHeight="1">
      <c r="A54" s="6" t="s">
        <v>146</v>
      </c>
      <c r="B54" s="4" t="s">
        <v>147</v>
      </c>
      <c r="C54" s="60"/>
      <c r="D54" s="60"/>
      <c r="E54" s="60">
        <f t="shared" si="2"/>
        <v>0</v>
      </c>
      <c r="F54" s="61" t="e">
        <f t="shared" si="3"/>
        <v>#DIV/0!</v>
      </c>
    </row>
    <row r="55" spans="1:6" s="58" customFormat="1" ht="24" customHeight="1">
      <c r="A55" s="35" t="s">
        <v>148</v>
      </c>
      <c r="B55" s="4" t="s">
        <v>149</v>
      </c>
      <c r="C55" s="60">
        <v>603</v>
      </c>
      <c r="D55" s="60">
        <v>1179</v>
      </c>
      <c r="E55" s="60">
        <f t="shared" si="2"/>
        <v>576</v>
      </c>
      <c r="F55" s="61">
        <f t="shared" si="3"/>
        <v>195.52238805970151</v>
      </c>
    </row>
    <row r="56" spans="1:6" s="58" customFormat="1" ht="24" customHeight="1">
      <c r="A56" s="35" t="s">
        <v>150</v>
      </c>
      <c r="B56" s="4" t="s">
        <v>151</v>
      </c>
      <c r="C56" s="60"/>
      <c r="D56" s="60"/>
      <c r="E56" s="60">
        <f t="shared" si="2"/>
        <v>0</v>
      </c>
      <c r="F56" s="61" t="e">
        <f t="shared" si="3"/>
        <v>#DIV/0!</v>
      </c>
    </row>
    <row r="57" spans="1:6" s="58" customFormat="1" ht="24" customHeight="1">
      <c r="A57" s="14" t="s">
        <v>152</v>
      </c>
      <c r="B57" s="5" t="s">
        <v>153</v>
      </c>
      <c r="C57" s="59">
        <f>C43+C44+SUM(C50:C56)</f>
        <v>87909</v>
      </c>
      <c r="D57" s="59">
        <f>D43+D44+SUM(D50:D56)</f>
        <v>95460</v>
      </c>
      <c r="E57" s="59">
        <f t="shared" si="2"/>
        <v>7551</v>
      </c>
      <c r="F57" s="62">
        <f t="shared" si="3"/>
        <v>108.58956420844281</v>
      </c>
    </row>
    <row r="58" spans="1:6" s="58" customFormat="1" ht="24" customHeight="1">
      <c r="A58" s="14" t="s">
        <v>154</v>
      </c>
      <c r="B58" s="5"/>
      <c r="C58" s="14"/>
      <c r="D58" s="14"/>
      <c r="E58" s="14"/>
      <c r="F58" s="14"/>
    </row>
    <row r="59" spans="1:6" s="58" customFormat="1" ht="23.25" customHeight="1">
      <c r="A59" s="6" t="s">
        <v>20</v>
      </c>
      <c r="B59" s="4" t="s">
        <v>155</v>
      </c>
      <c r="C59" s="60">
        <f>C35-C43</f>
        <v>11762</v>
      </c>
      <c r="D59" s="60">
        <f>D35-D43</f>
        <v>8502</v>
      </c>
      <c r="E59" s="60">
        <f t="shared" ref="E59:E65" si="4">D59-C59</f>
        <v>-3260</v>
      </c>
      <c r="F59" s="61">
        <f t="shared" ref="F59:F65" si="5">D59/C59*100</f>
        <v>72.283625233803775</v>
      </c>
    </row>
    <row r="60" spans="1:6" s="58" customFormat="1" ht="23.25" customHeight="1">
      <c r="A60" s="35" t="s">
        <v>0</v>
      </c>
      <c r="B60" s="4" t="s">
        <v>156</v>
      </c>
      <c r="C60" s="66">
        <f>C59+C36-C44-C50-C51</f>
        <v>3350</v>
      </c>
      <c r="D60" s="66">
        <f>D59+D36-D44-D50-D51</f>
        <v>3783</v>
      </c>
      <c r="E60" s="66">
        <f t="shared" si="4"/>
        <v>433</v>
      </c>
      <c r="F60" s="66">
        <f t="shared" si="5"/>
        <v>112.92537313432835</v>
      </c>
    </row>
    <row r="61" spans="1:6" s="58" customFormat="1" ht="36" customHeight="1">
      <c r="A61" s="35" t="s">
        <v>157</v>
      </c>
      <c r="B61" s="4" t="s">
        <v>158</v>
      </c>
      <c r="C61" s="66">
        <f>C60+C37+C38+C39-C52-C53-C54</f>
        <v>3350</v>
      </c>
      <c r="D61" s="66">
        <f>D60+D37+D38+D39-D52-D53-D54</f>
        <v>6550</v>
      </c>
      <c r="E61" s="66">
        <f t="shared" si="4"/>
        <v>3200</v>
      </c>
      <c r="F61" s="66">
        <f t="shared" si="5"/>
        <v>195.52238805970151</v>
      </c>
    </row>
    <row r="62" spans="1:6" s="65" customFormat="1" ht="22.5" customHeight="1">
      <c r="A62" s="35" t="s">
        <v>159</v>
      </c>
      <c r="B62" s="4" t="s">
        <v>160</v>
      </c>
      <c r="C62" s="59"/>
      <c r="D62" s="66"/>
      <c r="E62" s="66">
        <f t="shared" si="4"/>
        <v>0</v>
      </c>
      <c r="F62" s="66" t="e">
        <f t="shared" si="5"/>
        <v>#DIV/0!</v>
      </c>
    </row>
    <row r="63" spans="1:6" s="63" customFormat="1" ht="24" customHeight="1">
      <c r="A63" s="30" t="s">
        <v>161</v>
      </c>
      <c r="B63" s="5" t="s">
        <v>162</v>
      </c>
      <c r="C63" s="67">
        <f>C61+C40-C55-C56-C62</f>
        <v>2747</v>
      </c>
      <c r="D63" s="67">
        <f>D61+D40-D55-D56-D62</f>
        <v>5371</v>
      </c>
      <c r="E63" s="67">
        <f t="shared" si="4"/>
        <v>2624</v>
      </c>
      <c r="F63" s="67">
        <f t="shared" si="5"/>
        <v>195.52238805970151</v>
      </c>
    </row>
    <row r="64" spans="1:6" s="65" customFormat="1" ht="23.25" customHeight="1">
      <c r="A64" s="35" t="s">
        <v>21</v>
      </c>
      <c r="B64" s="4" t="s">
        <v>163</v>
      </c>
      <c r="C64" s="67">
        <f>C63</f>
        <v>2747</v>
      </c>
      <c r="D64" s="67">
        <f>D63</f>
        <v>5371</v>
      </c>
      <c r="E64" s="66">
        <f t="shared" si="4"/>
        <v>2624</v>
      </c>
      <c r="F64" s="66">
        <f t="shared" si="5"/>
        <v>195.52238805970151</v>
      </c>
    </row>
    <row r="65" spans="1:6" s="65" customFormat="1" ht="23.25" customHeight="1">
      <c r="A65" s="35" t="s">
        <v>22</v>
      </c>
      <c r="B65" s="4" t="s">
        <v>164</v>
      </c>
      <c r="C65" s="67"/>
      <c r="D65" s="68"/>
      <c r="E65" s="66">
        <f t="shared" si="4"/>
        <v>0</v>
      </c>
      <c r="F65" s="66" t="e">
        <f t="shared" si="5"/>
        <v>#DIV/0!</v>
      </c>
    </row>
    <row r="66" spans="1:6" s="65" customFormat="1" ht="18">
      <c r="A66" s="29"/>
      <c r="B66" s="1"/>
      <c r="C66" s="12"/>
      <c r="D66" s="69"/>
      <c r="E66" s="70"/>
      <c r="F66" s="11" t="s">
        <v>165</v>
      </c>
    </row>
    <row r="67" spans="1:6" s="65" customFormat="1" ht="18">
      <c r="A67" s="39"/>
      <c r="B67" s="39"/>
      <c r="C67" s="39"/>
      <c r="D67" s="39"/>
      <c r="E67" s="39"/>
    </row>
    <row r="68" spans="1:6" s="65" customFormat="1" ht="22.5" customHeight="1">
      <c r="A68" s="199" t="s">
        <v>166</v>
      </c>
      <c r="B68" s="199"/>
      <c r="C68" s="199"/>
      <c r="D68" s="199"/>
      <c r="E68" s="199"/>
      <c r="F68" s="199"/>
    </row>
    <row r="69" spans="1:6" s="65" customFormat="1" ht="15" customHeight="1">
      <c r="A69" s="197" t="s">
        <v>98</v>
      </c>
      <c r="B69" s="198" t="s">
        <v>14</v>
      </c>
      <c r="C69" s="198" t="s">
        <v>99</v>
      </c>
      <c r="D69" s="198" t="s">
        <v>100</v>
      </c>
      <c r="E69" s="198" t="s">
        <v>167</v>
      </c>
      <c r="F69" s="198" t="s">
        <v>168</v>
      </c>
    </row>
    <row r="70" spans="1:6" s="58" customFormat="1" ht="21.75" customHeight="1">
      <c r="A70" s="197"/>
      <c r="B70" s="198"/>
      <c r="C70" s="198"/>
      <c r="D70" s="198"/>
      <c r="E70" s="198"/>
      <c r="F70" s="198"/>
    </row>
    <row r="71" spans="1:6" s="58" customFormat="1" ht="15.75" customHeight="1">
      <c r="A71" s="27">
        <v>1</v>
      </c>
      <c r="B71" s="28">
        <v>2</v>
      </c>
      <c r="C71" s="28">
        <v>3</v>
      </c>
      <c r="D71" s="28">
        <v>4</v>
      </c>
      <c r="E71" s="28">
        <v>5</v>
      </c>
      <c r="F71" s="28">
        <v>6</v>
      </c>
    </row>
    <row r="72" spans="1:6" s="58" customFormat="1" ht="37.5" customHeight="1">
      <c r="A72" s="30" t="s">
        <v>169</v>
      </c>
      <c r="B72" s="5" t="s">
        <v>170</v>
      </c>
      <c r="C72" s="67">
        <f>C73+C74</f>
        <v>0</v>
      </c>
      <c r="D72" s="67">
        <f>D73+D74</f>
        <v>0</v>
      </c>
      <c r="E72" s="67">
        <f>D72-C72</f>
        <v>0</v>
      </c>
      <c r="F72" s="67" t="e">
        <f>D72/C72*100</f>
        <v>#DIV/0!</v>
      </c>
    </row>
    <row r="73" spans="1:6" s="58" customFormat="1" ht="37.5" customHeight="1">
      <c r="A73" s="35" t="s">
        <v>171</v>
      </c>
      <c r="B73" s="4" t="s">
        <v>172</v>
      </c>
      <c r="C73" s="66"/>
      <c r="D73" s="66"/>
      <c r="E73" s="66">
        <f t="shared" ref="E73:E85" si="6">D73-C73</f>
        <v>0</v>
      </c>
      <c r="F73" s="66" t="e">
        <f t="shared" ref="F73:F85" si="7">D73/C73*100</f>
        <v>#DIV/0!</v>
      </c>
    </row>
    <row r="74" spans="1:6" s="58" customFormat="1" ht="37.5" customHeight="1">
      <c r="A74" s="6" t="s">
        <v>173</v>
      </c>
      <c r="B74" s="4" t="s">
        <v>174</v>
      </c>
      <c r="C74" s="66"/>
      <c r="D74" s="66"/>
      <c r="E74" s="66">
        <f t="shared" si="6"/>
        <v>0</v>
      </c>
      <c r="F74" s="66" t="e">
        <f t="shared" si="7"/>
        <v>#DIV/0!</v>
      </c>
    </row>
    <row r="75" spans="1:6" s="58" customFormat="1" ht="24" customHeight="1">
      <c r="A75" s="30" t="s">
        <v>175</v>
      </c>
      <c r="B75" s="28"/>
      <c r="C75" s="66"/>
      <c r="D75" s="66"/>
      <c r="E75" s="66">
        <f t="shared" si="6"/>
        <v>0</v>
      </c>
      <c r="F75" s="66" t="e">
        <f t="shared" si="7"/>
        <v>#DIV/0!</v>
      </c>
    </row>
    <row r="76" spans="1:6" s="65" customFormat="1" ht="94.5" customHeight="1">
      <c r="A76" s="35" t="s">
        <v>176</v>
      </c>
      <c r="B76" s="4" t="s">
        <v>177</v>
      </c>
      <c r="C76" s="66"/>
      <c r="D76" s="66"/>
      <c r="E76" s="66">
        <f t="shared" si="6"/>
        <v>0</v>
      </c>
      <c r="F76" s="66" t="e">
        <f t="shared" si="7"/>
        <v>#DIV/0!</v>
      </c>
    </row>
    <row r="77" spans="1:6" s="58" customFormat="1" ht="24" customHeight="1">
      <c r="A77" s="71" t="s">
        <v>64</v>
      </c>
      <c r="B77" s="4" t="s">
        <v>178</v>
      </c>
      <c r="C77" s="66"/>
      <c r="D77" s="66"/>
      <c r="E77" s="66">
        <f t="shared" si="6"/>
        <v>0</v>
      </c>
      <c r="F77" s="66" t="e">
        <f t="shared" si="7"/>
        <v>#DIV/0!</v>
      </c>
    </row>
    <row r="78" spans="1:6" s="58" customFormat="1" ht="95.25" customHeight="1">
      <c r="A78" s="35" t="s">
        <v>179</v>
      </c>
      <c r="B78" s="4" t="s">
        <v>180</v>
      </c>
      <c r="C78" s="66"/>
      <c r="D78" s="66"/>
      <c r="E78" s="66"/>
      <c r="F78" s="66"/>
    </row>
    <row r="79" spans="1:6" s="63" customFormat="1" ht="36.75" customHeight="1">
      <c r="A79" s="30" t="s">
        <v>44</v>
      </c>
      <c r="B79" s="5" t="s">
        <v>181</v>
      </c>
      <c r="C79" s="66">
        <v>5878</v>
      </c>
      <c r="D79" s="66">
        <v>8036</v>
      </c>
      <c r="E79" s="66">
        <f t="shared" si="6"/>
        <v>2158</v>
      </c>
      <c r="F79" s="66">
        <f t="shared" si="7"/>
        <v>136.71316774413066</v>
      </c>
    </row>
    <row r="80" spans="1:6" s="65" customFormat="1" ht="24" customHeight="1">
      <c r="A80" s="35" t="s">
        <v>51</v>
      </c>
      <c r="B80" s="4" t="s">
        <v>182</v>
      </c>
      <c r="C80" s="61">
        <f>C63</f>
        <v>2747</v>
      </c>
      <c r="D80" s="61"/>
      <c r="E80" s="66">
        <f t="shared" si="6"/>
        <v>-2747</v>
      </c>
      <c r="F80" s="66">
        <f t="shared" si="7"/>
        <v>0</v>
      </c>
    </row>
    <row r="81" spans="1:6" s="58" customFormat="1" ht="30" customHeight="1">
      <c r="A81" s="71" t="s">
        <v>183</v>
      </c>
      <c r="B81" s="4" t="s">
        <v>184</v>
      </c>
      <c r="C81" s="62"/>
      <c r="D81" s="61"/>
      <c r="E81" s="66"/>
      <c r="F81" s="66"/>
    </row>
    <row r="82" spans="1:6" s="58" customFormat="1" ht="24" customHeight="1">
      <c r="A82" s="35" t="s">
        <v>23</v>
      </c>
      <c r="B82" s="4" t="s">
        <v>185</v>
      </c>
      <c r="C82" s="67"/>
      <c r="D82" s="72"/>
      <c r="E82" s="66">
        <f t="shared" si="6"/>
        <v>0</v>
      </c>
      <c r="F82" s="66" t="e">
        <f t="shared" si="7"/>
        <v>#DIV/0!</v>
      </c>
    </row>
    <row r="83" spans="1:6" s="58" customFormat="1" ht="24" customHeight="1">
      <c r="A83" s="35" t="s">
        <v>186</v>
      </c>
      <c r="B83" s="4" t="s">
        <v>187</v>
      </c>
      <c r="C83" s="67"/>
      <c r="D83" s="72"/>
      <c r="E83" s="66"/>
      <c r="F83" s="66"/>
    </row>
    <row r="84" spans="1:6" s="58" customFormat="1" ht="24" customHeight="1">
      <c r="A84" s="35" t="s">
        <v>188</v>
      </c>
      <c r="B84" s="4" t="s">
        <v>189</v>
      </c>
      <c r="C84" s="67"/>
      <c r="D84" s="66"/>
      <c r="E84" s="66">
        <f t="shared" si="6"/>
        <v>0</v>
      </c>
      <c r="F84" s="66" t="e">
        <f t="shared" si="7"/>
        <v>#DIV/0!</v>
      </c>
    </row>
    <row r="85" spans="1:6" s="58" customFormat="1" ht="36" customHeight="1">
      <c r="A85" s="30" t="s">
        <v>45</v>
      </c>
      <c r="B85" s="5" t="s">
        <v>190</v>
      </c>
      <c r="C85" s="67">
        <f>C63-C72-C76+C79-C80-C82-C83-C84</f>
        <v>5878</v>
      </c>
      <c r="D85" s="67">
        <f>D63-D72-D76+D79-D80-D82-D83-D84</f>
        <v>13407</v>
      </c>
      <c r="E85" s="67">
        <f t="shared" si="6"/>
        <v>7529</v>
      </c>
      <c r="F85" s="67">
        <f t="shared" si="7"/>
        <v>228.08778496087103</v>
      </c>
    </row>
    <row r="86" spans="1:6" s="58" customFormat="1" ht="24.75" customHeight="1">
      <c r="A86" s="201" t="s">
        <v>191</v>
      </c>
      <c r="B86" s="201"/>
      <c r="C86" s="201"/>
      <c r="D86" s="201"/>
      <c r="E86" s="201"/>
      <c r="F86" s="201"/>
    </row>
    <row r="87" spans="1:6" s="73" customFormat="1" ht="38.25" customHeight="1">
      <c r="A87" s="30" t="s">
        <v>192</v>
      </c>
      <c r="B87" s="5" t="s">
        <v>193</v>
      </c>
      <c r="C87" s="67">
        <f>SUM(C88:C94)</f>
        <v>603</v>
      </c>
      <c r="D87" s="67">
        <f>SUM(D88:D94)</f>
        <v>1179</v>
      </c>
      <c r="E87" s="67">
        <f>D87-C87</f>
        <v>576</v>
      </c>
      <c r="F87" s="67">
        <f>D87/C87*100</f>
        <v>195.52238805970151</v>
      </c>
    </row>
    <row r="88" spans="1:6" s="65" customFormat="1" ht="24" customHeight="1">
      <c r="A88" s="35" t="s">
        <v>194</v>
      </c>
      <c r="B88" s="4" t="s">
        <v>195</v>
      </c>
      <c r="C88" s="66">
        <v>603</v>
      </c>
      <c r="D88" s="66">
        <f>D55</f>
        <v>1179</v>
      </c>
      <c r="E88" s="66">
        <f t="shared" ref="E88:E106" si="8">D88-C88</f>
        <v>576</v>
      </c>
      <c r="F88" s="66">
        <f t="shared" ref="F88:F106" si="9">D88/C88*100</f>
        <v>195.52238805970151</v>
      </c>
    </row>
    <row r="89" spans="1:6" s="65" customFormat="1" ht="24" customHeight="1">
      <c r="A89" s="6" t="s">
        <v>196</v>
      </c>
      <c r="B89" s="4" t="s">
        <v>197</v>
      </c>
      <c r="C89" s="66"/>
      <c r="D89" s="66"/>
      <c r="E89" s="66">
        <f t="shared" si="8"/>
        <v>0</v>
      </c>
      <c r="F89" s="66" t="e">
        <f t="shared" si="9"/>
        <v>#DIV/0!</v>
      </c>
    </row>
    <row r="90" spans="1:6" s="65" customFormat="1" ht="36" customHeight="1">
      <c r="A90" s="6" t="s">
        <v>198</v>
      </c>
      <c r="B90" s="4" t="s">
        <v>199</v>
      </c>
      <c r="C90" s="66"/>
      <c r="D90" s="66"/>
      <c r="E90" s="66">
        <f t="shared" si="8"/>
        <v>0</v>
      </c>
      <c r="F90" s="66" t="e">
        <f t="shared" si="9"/>
        <v>#DIV/0!</v>
      </c>
    </row>
    <row r="91" spans="1:6" s="65" customFormat="1" ht="42.75" customHeight="1">
      <c r="A91" s="6" t="s">
        <v>200</v>
      </c>
      <c r="B91" s="4" t="s">
        <v>201</v>
      </c>
      <c r="C91" s="74"/>
      <c r="D91" s="74"/>
      <c r="E91" s="66">
        <f t="shared" si="8"/>
        <v>0</v>
      </c>
      <c r="F91" s="66" t="e">
        <f t="shared" si="9"/>
        <v>#DIV/0!</v>
      </c>
    </row>
    <row r="92" spans="1:6" s="65" customFormat="1" ht="24" customHeight="1">
      <c r="A92" s="6" t="s">
        <v>202</v>
      </c>
      <c r="B92" s="4" t="s">
        <v>203</v>
      </c>
      <c r="C92" s="66"/>
      <c r="D92" s="66"/>
      <c r="E92" s="66">
        <f t="shared" si="8"/>
        <v>0</v>
      </c>
      <c r="F92" s="66" t="e">
        <f t="shared" si="9"/>
        <v>#DIV/0!</v>
      </c>
    </row>
    <row r="93" spans="1:6" s="65" customFormat="1" ht="24" customHeight="1">
      <c r="A93" s="6" t="s">
        <v>204</v>
      </c>
      <c r="B93" s="4" t="s">
        <v>205</v>
      </c>
      <c r="C93" s="66"/>
      <c r="D93" s="66"/>
      <c r="E93" s="66">
        <f t="shared" si="8"/>
        <v>0</v>
      </c>
      <c r="F93" s="66" t="e">
        <f t="shared" si="9"/>
        <v>#DIV/0!</v>
      </c>
    </row>
    <row r="94" spans="1:6" s="65" customFormat="1" ht="24" customHeight="1">
      <c r="A94" s="6" t="s">
        <v>206</v>
      </c>
      <c r="B94" s="4" t="s">
        <v>207</v>
      </c>
      <c r="C94" s="66"/>
      <c r="D94" s="66"/>
      <c r="E94" s="66">
        <f t="shared" si="8"/>
        <v>0</v>
      </c>
      <c r="F94" s="66" t="e">
        <f t="shared" si="9"/>
        <v>#DIV/0!</v>
      </c>
    </row>
    <row r="95" spans="1:6" s="65" customFormat="1" ht="36" customHeight="1">
      <c r="A95" s="35" t="s">
        <v>208</v>
      </c>
      <c r="B95" s="27" t="s">
        <v>209</v>
      </c>
      <c r="C95" s="66"/>
      <c r="D95" s="66"/>
      <c r="E95" s="66">
        <f t="shared" si="8"/>
        <v>0</v>
      </c>
      <c r="F95" s="66" t="e">
        <f t="shared" si="9"/>
        <v>#DIV/0!</v>
      </c>
    </row>
    <row r="96" spans="1:6" s="65" customFormat="1" ht="41.25" customHeight="1">
      <c r="A96" s="35" t="s">
        <v>210</v>
      </c>
      <c r="B96" s="27" t="s">
        <v>211</v>
      </c>
      <c r="C96" s="66"/>
      <c r="D96" s="66"/>
      <c r="E96" s="66">
        <f t="shared" si="8"/>
        <v>0</v>
      </c>
      <c r="F96" s="66" t="e">
        <f t="shared" si="9"/>
        <v>#DIV/0!</v>
      </c>
    </row>
    <row r="97" spans="1:11" s="58" customFormat="1" ht="22.5" customHeight="1">
      <c r="A97" s="30" t="s">
        <v>212</v>
      </c>
      <c r="B97" s="5" t="s">
        <v>213</v>
      </c>
      <c r="C97" s="67">
        <f>SUM(C98:C100)</f>
        <v>0</v>
      </c>
      <c r="D97" s="67">
        <f>SUM(D98:D100)</f>
        <v>0</v>
      </c>
      <c r="E97" s="67">
        <f t="shared" si="8"/>
        <v>0</v>
      </c>
      <c r="F97" s="67" t="e">
        <f t="shared" si="9"/>
        <v>#DIV/0!</v>
      </c>
    </row>
    <row r="98" spans="1:11" s="65" customFormat="1" ht="44.25" customHeight="1">
      <c r="A98" s="35" t="s">
        <v>214</v>
      </c>
      <c r="B98" s="4" t="s">
        <v>215</v>
      </c>
      <c r="C98" s="66"/>
      <c r="D98" s="66"/>
      <c r="E98" s="66">
        <f t="shared" si="8"/>
        <v>0</v>
      </c>
      <c r="F98" s="66" t="e">
        <f t="shared" si="9"/>
        <v>#DIV/0!</v>
      </c>
    </row>
    <row r="99" spans="1:11" s="65" customFormat="1" ht="24" customHeight="1">
      <c r="A99" s="35" t="s">
        <v>216</v>
      </c>
      <c r="B99" s="4" t="s">
        <v>217</v>
      </c>
      <c r="C99" s="66"/>
      <c r="D99" s="66"/>
      <c r="E99" s="66">
        <f t="shared" si="8"/>
        <v>0</v>
      </c>
      <c r="F99" s="66" t="e">
        <f t="shared" si="9"/>
        <v>#DIV/0!</v>
      </c>
    </row>
    <row r="100" spans="1:11" s="65" customFormat="1" ht="24" customHeight="1">
      <c r="A100" s="35" t="s">
        <v>218</v>
      </c>
      <c r="B100" s="4" t="s">
        <v>219</v>
      </c>
      <c r="C100" s="66"/>
      <c r="D100" s="66"/>
      <c r="E100" s="66">
        <f t="shared" si="8"/>
        <v>0</v>
      </c>
      <c r="F100" s="66" t="e">
        <f t="shared" si="9"/>
        <v>#DIV/0!</v>
      </c>
    </row>
    <row r="101" spans="1:11" s="58" customFormat="1" ht="27.75" customHeight="1">
      <c r="A101" s="30" t="s">
        <v>220</v>
      </c>
      <c r="B101" s="5" t="s">
        <v>221</v>
      </c>
      <c r="C101" s="67">
        <f>SUM(C102:C103)</f>
        <v>0</v>
      </c>
      <c r="D101" s="67">
        <f>SUM(D102:D103)</f>
        <v>0</v>
      </c>
      <c r="E101" s="67">
        <f t="shared" si="8"/>
        <v>0</v>
      </c>
      <c r="F101" s="67" t="e">
        <f t="shared" si="9"/>
        <v>#DIV/0!</v>
      </c>
    </row>
    <row r="102" spans="1:11" s="65" customFormat="1" ht="24" customHeight="1">
      <c r="A102" s="35" t="s">
        <v>222</v>
      </c>
      <c r="B102" s="4" t="s">
        <v>223</v>
      </c>
      <c r="C102" s="66"/>
      <c r="D102" s="66"/>
      <c r="E102" s="66">
        <f t="shared" si="8"/>
        <v>0</v>
      </c>
      <c r="F102" s="66" t="e">
        <f t="shared" si="9"/>
        <v>#DIV/0!</v>
      </c>
    </row>
    <row r="103" spans="1:11" s="65" customFormat="1" ht="24" customHeight="1">
      <c r="A103" s="35" t="s">
        <v>224</v>
      </c>
      <c r="B103" s="4" t="s">
        <v>225</v>
      </c>
      <c r="C103" s="66"/>
      <c r="D103" s="66"/>
      <c r="E103" s="66">
        <f t="shared" si="8"/>
        <v>0</v>
      </c>
      <c r="F103" s="66" t="e">
        <f t="shared" si="9"/>
        <v>#DIV/0!</v>
      </c>
    </row>
    <row r="104" spans="1:11" s="63" customFormat="1" ht="24" customHeight="1">
      <c r="A104" s="30" t="s">
        <v>226</v>
      </c>
      <c r="B104" s="5" t="s">
        <v>227</v>
      </c>
      <c r="C104" s="67">
        <f>SUM(C105:C106)</f>
        <v>6466.96</v>
      </c>
      <c r="D104" s="67">
        <f>SUM(D105:D106)</f>
        <v>6771</v>
      </c>
      <c r="E104" s="67">
        <f t="shared" si="8"/>
        <v>304.03999999999996</v>
      </c>
      <c r="F104" s="67">
        <f t="shared" si="9"/>
        <v>104.70143622351151</v>
      </c>
    </row>
    <row r="105" spans="1:11" s="65" customFormat="1" ht="24" customHeight="1">
      <c r="A105" s="35" t="s">
        <v>228</v>
      </c>
      <c r="B105" s="4" t="s">
        <v>229</v>
      </c>
      <c r="C105" s="66">
        <v>10</v>
      </c>
      <c r="D105" s="66">
        <v>9</v>
      </c>
      <c r="E105" s="66">
        <f t="shared" si="8"/>
        <v>-1</v>
      </c>
      <c r="F105" s="66">
        <f t="shared" si="9"/>
        <v>90</v>
      </c>
    </row>
    <row r="106" spans="1:11" s="76" customFormat="1" ht="24" customHeight="1">
      <c r="A106" s="75" t="s">
        <v>230</v>
      </c>
      <c r="B106" s="4" t="s">
        <v>231</v>
      </c>
      <c r="C106" s="66">
        <v>6456.96</v>
      </c>
      <c r="D106" s="61">
        <v>6762</v>
      </c>
      <c r="E106" s="66">
        <f t="shared" si="8"/>
        <v>305.03999999999996</v>
      </c>
      <c r="F106" s="66">
        <f t="shared" si="9"/>
        <v>104.72420457924471</v>
      </c>
    </row>
    <row r="107" spans="1:11" ht="16.5" customHeight="1">
      <c r="A107" s="77"/>
      <c r="B107" s="1"/>
      <c r="C107" s="18"/>
      <c r="D107" s="78"/>
      <c r="E107" s="78"/>
      <c r="F107" s="78"/>
    </row>
    <row r="108" spans="1:11" ht="16.5" customHeight="1">
      <c r="A108" s="77"/>
      <c r="B108" s="1"/>
      <c r="C108" s="18"/>
      <c r="D108" s="78"/>
      <c r="E108" s="78"/>
      <c r="F108" s="78"/>
    </row>
    <row r="109" spans="1:11" s="81" customFormat="1" ht="18">
      <c r="A109" s="41" t="s">
        <v>354</v>
      </c>
      <c r="B109" s="2"/>
      <c r="C109" s="33"/>
      <c r="D109" s="33"/>
      <c r="E109" s="42" t="s">
        <v>76</v>
      </c>
      <c r="F109" s="33"/>
      <c r="G109" s="33"/>
      <c r="H109" s="33"/>
      <c r="I109" s="33"/>
      <c r="J109" s="79"/>
      <c r="K109" s="80"/>
    </row>
    <row r="110" spans="1:11" s="85" customFormat="1" ht="6.75" customHeight="1">
      <c r="A110" s="82" t="s">
        <v>232</v>
      </c>
      <c r="B110" s="82"/>
      <c r="C110" s="37" t="s">
        <v>233</v>
      </c>
      <c r="D110" s="37"/>
      <c r="E110" s="83" t="s">
        <v>234</v>
      </c>
      <c r="F110" s="84"/>
      <c r="H110" s="37"/>
      <c r="I110" s="15"/>
      <c r="J110" s="86"/>
      <c r="K110" s="87"/>
    </row>
    <row r="111" spans="1:11" s="81" customFormat="1" ht="18">
      <c r="A111" s="88" t="s">
        <v>56</v>
      </c>
      <c r="B111" s="89"/>
      <c r="C111" s="3" t="s">
        <v>57</v>
      </c>
      <c r="D111" s="2"/>
      <c r="E111" s="90" t="s">
        <v>235</v>
      </c>
      <c r="F111" s="89"/>
      <c r="H111" s="2"/>
      <c r="I111" s="2"/>
      <c r="J111" s="91"/>
    </row>
    <row r="112" spans="1:11" ht="18">
      <c r="A112" s="44"/>
      <c r="B112" s="45"/>
      <c r="C112" s="44"/>
      <c r="D112" s="44"/>
      <c r="E112" s="44"/>
      <c r="F112" s="44"/>
    </row>
    <row r="113" spans="1:6" ht="18">
      <c r="A113" s="92"/>
      <c r="B113" s="45"/>
      <c r="C113" s="44"/>
      <c r="D113" s="44"/>
      <c r="E113" s="44"/>
      <c r="F113" s="44"/>
    </row>
    <row r="114" spans="1:6" ht="18">
      <c r="A114" s="92"/>
      <c r="B114" s="45"/>
      <c r="C114" s="93"/>
      <c r="D114" s="44"/>
      <c r="E114" s="44"/>
      <c r="F114" s="44"/>
    </row>
    <row r="115" spans="1:6" ht="18">
      <c r="A115" s="92"/>
      <c r="B115" s="45"/>
      <c r="C115" s="44"/>
      <c r="D115" s="44"/>
      <c r="E115" s="44"/>
      <c r="F115" s="44"/>
    </row>
    <row r="116" spans="1:6" ht="18">
      <c r="A116" s="92"/>
      <c r="B116" s="45"/>
      <c r="C116" s="44"/>
      <c r="D116" s="44"/>
      <c r="E116" s="44"/>
      <c r="F116" s="44"/>
    </row>
    <row r="117" spans="1:6" ht="18">
      <c r="A117" s="92"/>
      <c r="B117" s="45"/>
      <c r="C117" s="44"/>
      <c r="D117" s="44"/>
      <c r="E117" s="44"/>
      <c r="F117" s="44"/>
    </row>
    <row r="118" spans="1:6" ht="18">
      <c r="A118" s="92"/>
      <c r="B118" s="45"/>
      <c r="C118" s="44"/>
      <c r="D118" s="44"/>
      <c r="E118" s="44"/>
      <c r="F118" s="44"/>
    </row>
    <row r="119" spans="1:6" ht="18">
      <c r="A119" s="92"/>
      <c r="B119" s="45"/>
      <c r="C119" s="44"/>
      <c r="D119" s="44"/>
      <c r="E119" s="44"/>
      <c r="F119" s="44"/>
    </row>
    <row r="120" spans="1:6" ht="18">
      <c r="A120" s="92"/>
      <c r="B120" s="45"/>
      <c r="C120" s="44"/>
      <c r="D120" s="44"/>
      <c r="E120" s="44"/>
      <c r="F120" s="44"/>
    </row>
    <row r="121" spans="1:6" ht="18">
      <c r="A121" s="92"/>
      <c r="B121" s="45"/>
      <c r="C121" s="44"/>
      <c r="D121" s="44"/>
      <c r="E121" s="44"/>
      <c r="F121" s="44"/>
    </row>
    <row r="122" spans="1:6" ht="18">
      <c r="A122" s="92"/>
      <c r="B122" s="45"/>
      <c r="C122" s="44"/>
      <c r="D122" s="44"/>
      <c r="E122" s="44"/>
      <c r="F122" s="44"/>
    </row>
    <row r="123" spans="1:6" ht="18">
      <c r="A123" s="92"/>
      <c r="B123" s="45"/>
      <c r="C123" s="44"/>
      <c r="D123" s="44"/>
      <c r="E123" s="44"/>
      <c r="F123" s="44"/>
    </row>
    <row r="124" spans="1:6" ht="18">
      <c r="A124" s="92"/>
      <c r="B124" s="45"/>
      <c r="C124" s="44"/>
      <c r="D124" s="44"/>
      <c r="E124" s="44"/>
      <c r="F124" s="44"/>
    </row>
    <row r="125" spans="1:6" ht="18">
      <c r="A125" s="92"/>
      <c r="B125" s="45"/>
      <c r="C125" s="44"/>
      <c r="D125" s="44"/>
      <c r="E125" s="44"/>
      <c r="F125" s="44"/>
    </row>
    <row r="126" spans="1:6" ht="18">
      <c r="A126" s="92"/>
      <c r="B126" s="45"/>
      <c r="C126" s="44"/>
      <c r="D126" s="44"/>
      <c r="E126" s="44"/>
      <c r="F126" s="44"/>
    </row>
    <row r="127" spans="1:6" ht="18">
      <c r="A127" s="92"/>
      <c r="B127" s="45"/>
      <c r="C127" s="44"/>
      <c r="D127" s="44"/>
      <c r="E127" s="44"/>
      <c r="F127" s="44"/>
    </row>
    <row r="128" spans="1:6" ht="18">
      <c r="A128" s="92"/>
      <c r="B128" s="45"/>
      <c r="C128" s="44"/>
      <c r="D128" s="44"/>
      <c r="E128" s="44"/>
      <c r="F128" s="44"/>
    </row>
    <row r="129" spans="1:6" ht="18">
      <c r="A129" s="92"/>
      <c r="B129" s="45"/>
      <c r="C129" s="44"/>
      <c r="D129" s="44"/>
      <c r="E129" s="44"/>
      <c r="F129" s="44"/>
    </row>
    <row r="130" spans="1:6" ht="18">
      <c r="A130" s="92"/>
      <c r="B130" s="45"/>
      <c r="C130" s="44"/>
      <c r="D130" s="44"/>
      <c r="E130" s="44"/>
      <c r="F130" s="44"/>
    </row>
    <row r="131" spans="1:6" ht="18">
      <c r="A131" s="92"/>
      <c r="B131" s="45"/>
      <c r="C131" s="44"/>
      <c r="D131" s="44"/>
      <c r="E131" s="44"/>
      <c r="F131" s="44"/>
    </row>
    <row r="132" spans="1:6" ht="18">
      <c r="A132" s="92"/>
      <c r="B132" s="45"/>
      <c r="C132" s="44"/>
      <c r="D132" s="44"/>
      <c r="E132" s="44"/>
      <c r="F132" s="44"/>
    </row>
    <row r="133" spans="1:6" ht="18">
      <c r="A133" s="92"/>
      <c r="B133" s="45"/>
      <c r="C133" s="44"/>
      <c r="D133" s="44"/>
      <c r="E133" s="44"/>
      <c r="F133" s="44"/>
    </row>
    <row r="134" spans="1:6" ht="18">
      <c r="A134" s="92"/>
      <c r="B134" s="45"/>
      <c r="C134" s="44"/>
      <c r="D134" s="44"/>
      <c r="E134" s="44"/>
      <c r="F134" s="44"/>
    </row>
    <row r="135" spans="1:6" ht="18">
      <c r="A135" s="92"/>
      <c r="B135" s="45"/>
      <c r="C135" s="44"/>
      <c r="D135" s="44"/>
      <c r="E135" s="44"/>
      <c r="F135" s="44"/>
    </row>
    <row r="136" spans="1:6" ht="18">
      <c r="A136" s="92"/>
      <c r="B136" s="45"/>
      <c r="C136" s="44"/>
      <c r="D136" s="44"/>
      <c r="E136" s="44"/>
      <c r="F136" s="44"/>
    </row>
    <row r="137" spans="1:6" ht="18">
      <c r="A137" s="92"/>
      <c r="B137" s="45"/>
      <c r="C137" s="44"/>
      <c r="D137" s="44"/>
      <c r="E137" s="44"/>
      <c r="F137" s="44"/>
    </row>
    <row r="138" spans="1:6" ht="18">
      <c r="A138" s="92"/>
      <c r="B138" s="45"/>
      <c r="C138" s="44"/>
      <c r="D138" s="44"/>
      <c r="E138" s="44"/>
      <c r="F138" s="44"/>
    </row>
    <row r="139" spans="1:6" ht="18">
      <c r="A139" s="92"/>
      <c r="B139" s="45"/>
      <c r="C139" s="44"/>
      <c r="D139" s="44"/>
      <c r="E139" s="44"/>
      <c r="F139" s="44"/>
    </row>
    <row r="140" spans="1:6" ht="18">
      <c r="A140" s="92"/>
      <c r="B140" s="45"/>
      <c r="C140" s="44"/>
      <c r="D140" s="44"/>
      <c r="E140" s="44"/>
      <c r="F140" s="44"/>
    </row>
    <row r="141" spans="1:6" ht="18">
      <c r="A141" s="92"/>
      <c r="B141" s="45"/>
      <c r="C141" s="44"/>
      <c r="D141" s="44"/>
      <c r="E141" s="44"/>
      <c r="F141" s="44"/>
    </row>
    <row r="142" spans="1:6" ht="18">
      <c r="A142" s="92"/>
      <c r="B142" s="45"/>
      <c r="C142" s="44"/>
      <c r="D142" s="44"/>
      <c r="E142" s="44"/>
      <c r="F142" s="44"/>
    </row>
    <row r="143" spans="1:6" ht="18">
      <c r="A143" s="92"/>
      <c r="B143" s="45"/>
      <c r="C143" s="44"/>
      <c r="D143" s="44"/>
      <c r="E143" s="44"/>
      <c r="F143" s="44"/>
    </row>
    <row r="144" spans="1:6" ht="18">
      <c r="A144" s="92"/>
      <c r="B144" s="45"/>
      <c r="C144" s="44"/>
      <c r="D144" s="44"/>
      <c r="E144" s="44"/>
      <c r="F144" s="44"/>
    </row>
    <row r="145" spans="1:6" ht="18">
      <c r="A145" s="92"/>
      <c r="B145" s="45"/>
      <c r="C145" s="44"/>
      <c r="D145" s="44"/>
      <c r="E145" s="44"/>
      <c r="F145" s="44"/>
    </row>
    <row r="146" spans="1:6" ht="18">
      <c r="A146" s="92"/>
      <c r="B146" s="45"/>
      <c r="C146" s="44"/>
      <c r="D146" s="44"/>
      <c r="E146" s="44"/>
      <c r="F146" s="44"/>
    </row>
    <row r="147" spans="1:6" ht="18">
      <c r="A147" s="92"/>
      <c r="B147" s="45"/>
      <c r="C147" s="44"/>
      <c r="D147" s="44"/>
      <c r="E147" s="44"/>
      <c r="F147" s="44"/>
    </row>
    <row r="148" spans="1:6" ht="18">
      <c r="A148" s="92"/>
      <c r="B148" s="45"/>
      <c r="C148" s="44"/>
      <c r="D148" s="44"/>
      <c r="E148" s="44"/>
      <c r="F148" s="44"/>
    </row>
    <row r="149" spans="1:6" ht="18">
      <c r="A149" s="92"/>
      <c r="B149" s="45"/>
      <c r="C149" s="44"/>
      <c r="D149" s="44"/>
      <c r="E149" s="44"/>
      <c r="F149" s="44"/>
    </row>
    <row r="150" spans="1:6">
      <c r="A150" s="94"/>
    </row>
    <row r="151" spans="1:6">
      <c r="A151" s="94"/>
    </row>
    <row r="152" spans="1:6">
      <c r="A152" s="94"/>
    </row>
    <row r="153" spans="1:6">
      <c r="A153" s="94"/>
    </row>
    <row r="154" spans="1:6">
      <c r="A154" s="94"/>
    </row>
    <row r="155" spans="1:6">
      <c r="A155" s="94"/>
    </row>
    <row r="156" spans="1:6">
      <c r="A156" s="94"/>
    </row>
    <row r="157" spans="1:6">
      <c r="A157" s="94"/>
    </row>
    <row r="158" spans="1:6">
      <c r="A158" s="94"/>
    </row>
    <row r="159" spans="1:6">
      <c r="A159" s="94"/>
    </row>
    <row r="160" spans="1:6">
      <c r="A160" s="94"/>
    </row>
    <row r="161" spans="1:1">
      <c r="A161" s="94"/>
    </row>
    <row r="162" spans="1:1">
      <c r="A162" s="94"/>
    </row>
    <row r="163" spans="1:1">
      <c r="A163" s="94"/>
    </row>
    <row r="164" spans="1:1">
      <c r="A164" s="94"/>
    </row>
    <row r="165" spans="1:1">
      <c r="A165" s="94"/>
    </row>
    <row r="166" spans="1:1">
      <c r="A166" s="94"/>
    </row>
    <row r="167" spans="1:1">
      <c r="A167" s="94"/>
    </row>
    <row r="168" spans="1:1">
      <c r="A168" s="94"/>
    </row>
    <row r="169" spans="1:1">
      <c r="A169" s="94"/>
    </row>
    <row r="170" spans="1:1">
      <c r="A170" s="94"/>
    </row>
    <row r="171" spans="1:1">
      <c r="A171" s="94"/>
    </row>
    <row r="172" spans="1:1">
      <c r="A172" s="94"/>
    </row>
    <row r="173" spans="1:1">
      <c r="A173" s="94"/>
    </row>
    <row r="174" spans="1:1">
      <c r="A174" s="94"/>
    </row>
    <row r="175" spans="1:1">
      <c r="A175" s="94"/>
    </row>
    <row r="176" spans="1:1">
      <c r="A176" s="94"/>
    </row>
    <row r="177" spans="1:1">
      <c r="A177" s="94"/>
    </row>
    <row r="178" spans="1:1">
      <c r="A178" s="94"/>
    </row>
    <row r="179" spans="1:1">
      <c r="A179" s="94"/>
    </row>
    <row r="180" spans="1:1">
      <c r="A180" s="94"/>
    </row>
    <row r="181" spans="1:1">
      <c r="A181" s="94"/>
    </row>
    <row r="182" spans="1:1">
      <c r="A182" s="94"/>
    </row>
    <row r="183" spans="1:1">
      <c r="A183" s="94"/>
    </row>
    <row r="184" spans="1:1">
      <c r="A184" s="94"/>
    </row>
    <row r="185" spans="1:1">
      <c r="A185" s="94"/>
    </row>
    <row r="186" spans="1:1">
      <c r="A186" s="94"/>
    </row>
    <row r="187" spans="1:1">
      <c r="A187" s="94"/>
    </row>
    <row r="188" spans="1:1">
      <c r="A188" s="94"/>
    </row>
    <row r="189" spans="1:1">
      <c r="A189" s="94"/>
    </row>
    <row r="190" spans="1:1">
      <c r="A190" s="94"/>
    </row>
    <row r="191" spans="1:1">
      <c r="A191" s="94"/>
    </row>
    <row r="192" spans="1:1">
      <c r="A192" s="94"/>
    </row>
    <row r="193" spans="1:1">
      <c r="A193" s="94"/>
    </row>
    <row r="194" spans="1:1">
      <c r="A194" s="94"/>
    </row>
    <row r="195" spans="1:1">
      <c r="A195" s="94"/>
    </row>
    <row r="196" spans="1:1">
      <c r="A196" s="94"/>
    </row>
    <row r="197" spans="1:1">
      <c r="A197" s="94"/>
    </row>
    <row r="198" spans="1:1">
      <c r="A198" s="94"/>
    </row>
    <row r="199" spans="1:1">
      <c r="A199" s="94"/>
    </row>
    <row r="200" spans="1:1">
      <c r="A200" s="94"/>
    </row>
    <row r="201" spans="1:1">
      <c r="A201" s="94"/>
    </row>
    <row r="202" spans="1:1">
      <c r="A202" s="94"/>
    </row>
    <row r="203" spans="1:1">
      <c r="A203" s="94"/>
    </row>
    <row r="204" spans="1:1">
      <c r="A204" s="94"/>
    </row>
    <row r="205" spans="1:1">
      <c r="A205" s="94"/>
    </row>
    <row r="206" spans="1:1">
      <c r="A206" s="94"/>
    </row>
    <row r="207" spans="1:1">
      <c r="A207" s="94"/>
    </row>
    <row r="208" spans="1:1">
      <c r="A208" s="94"/>
    </row>
    <row r="209" spans="1:1">
      <c r="A209" s="94"/>
    </row>
    <row r="210" spans="1:1">
      <c r="A210" s="94"/>
    </row>
    <row r="211" spans="1:1">
      <c r="A211" s="94"/>
    </row>
    <row r="212" spans="1:1">
      <c r="A212" s="94"/>
    </row>
    <row r="213" spans="1:1">
      <c r="A213" s="94"/>
    </row>
    <row r="214" spans="1:1">
      <c r="A214" s="94"/>
    </row>
    <row r="215" spans="1:1">
      <c r="A215" s="94"/>
    </row>
    <row r="216" spans="1:1">
      <c r="A216" s="94"/>
    </row>
    <row r="217" spans="1:1">
      <c r="A217" s="94"/>
    </row>
    <row r="218" spans="1:1">
      <c r="A218" s="94"/>
    </row>
    <row r="219" spans="1:1">
      <c r="A219" s="94"/>
    </row>
    <row r="220" spans="1:1">
      <c r="A220" s="94"/>
    </row>
    <row r="221" spans="1:1">
      <c r="A221" s="94"/>
    </row>
    <row r="222" spans="1:1">
      <c r="A222" s="94"/>
    </row>
    <row r="223" spans="1:1">
      <c r="A223" s="94"/>
    </row>
    <row r="224" spans="1:1">
      <c r="A224" s="94"/>
    </row>
    <row r="225" spans="1:1">
      <c r="A225" s="94"/>
    </row>
    <row r="226" spans="1:1">
      <c r="A226" s="94"/>
    </row>
    <row r="227" spans="1:1">
      <c r="A227" s="94"/>
    </row>
    <row r="228" spans="1:1">
      <c r="A228" s="94"/>
    </row>
    <row r="229" spans="1:1">
      <c r="A229" s="94"/>
    </row>
    <row r="230" spans="1:1">
      <c r="A230" s="94"/>
    </row>
    <row r="231" spans="1:1">
      <c r="A231" s="94"/>
    </row>
    <row r="232" spans="1:1">
      <c r="A232" s="94"/>
    </row>
    <row r="233" spans="1:1">
      <c r="A233" s="94"/>
    </row>
    <row r="234" spans="1:1">
      <c r="A234" s="94"/>
    </row>
    <row r="235" spans="1:1">
      <c r="A235" s="94"/>
    </row>
    <row r="236" spans="1:1">
      <c r="A236" s="94"/>
    </row>
    <row r="237" spans="1:1">
      <c r="A237" s="94"/>
    </row>
    <row r="238" spans="1:1">
      <c r="A238" s="94"/>
    </row>
    <row r="239" spans="1:1">
      <c r="A239" s="94"/>
    </row>
    <row r="240" spans="1:1">
      <c r="A240" s="94"/>
    </row>
    <row r="241" spans="1:1">
      <c r="A241" s="94"/>
    </row>
    <row r="242" spans="1:1">
      <c r="A242" s="94"/>
    </row>
    <row r="243" spans="1:1">
      <c r="A243" s="94"/>
    </row>
    <row r="244" spans="1:1">
      <c r="A244" s="94"/>
    </row>
    <row r="245" spans="1:1">
      <c r="A245" s="94"/>
    </row>
    <row r="246" spans="1:1">
      <c r="A246" s="94"/>
    </row>
    <row r="247" spans="1:1">
      <c r="A247" s="94"/>
    </row>
    <row r="248" spans="1:1">
      <c r="A248" s="94"/>
    </row>
    <row r="249" spans="1:1">
      <c r="A249" s="94"/>
    </row>
    <row r="250" spans="1:1">
      <c r="A250" s="94"/>
    </row>
    <row r="251" spans="1:1">
      <c r="A251" s="94"/>
    </row>
    <row r="252" spans="1:1">
      <c r="A252" s="94"/>
    </row>
    <row r="253" spans="1:1">
      <c r="A253" s="94"/>
    </row>
    <row r="254" spans="1:1">
      <c r="A254" s="94"/>
    </row>
    <row r="255" spans="1:1">
      <c r="A255" s="94"/>
    </row>
    <row r="256" spans="1:1">
      <c r="A256" s="94"/>
    </row>
    <row r="257" spans="1:1">
      <c r="A257" s="94"/>
    </row>
    <row r="258" spans="1:1">
      <c r="A258" s="94"/>
    </row>
    <row r="259" spans="1:1">
      <c r="A259" s="94"/>
    </row>
    <row r="260" spans="1:1">
      <c r="A260" s="94"/>
    </row>
    <row r="261" spans="1:1">
      <c r="A261" s="94"/>
    </row>
    <row r="262" spans="1:1">
      <c r="A262" s="94"/>
    </row>
    <row r="263" spans="1:1">
      <c r="A263" s="94"/>
    </row>
    <row r="264" spans="1:1">
      <c r="A264" s="94"/>
    </row>
    <row r="265" spans="1:1">
      <c r="A265" s="94"/>
    </row>
    <row r="266" spans="1:1">
      <c r="A266" s="94"/>
    </row>
    <row r="267" spans="1:1">
      <c r="A267" s="94"/>
    </row>
    <row r="268" spans="1:1">
      <c r="A268" s="94"/>
    </row>
    <row r="269" spans="1:1">
      <c r="A269" s="94"/>
    </row>
    <row r="270" spans="1:1">
      <c r="A270" s="94"/>
    </row>
    <row r="271" spans="1:1">
      <c r="A271" s="94"/>
    </row>
    <row r="272" spans="1:1">
      <c r="A272" s="94"/>
    </row>
    <row r="273" spans="1:1">
      <c r="A273" s="94"/>
    </row>
    <row r="274" spans="1:1">
      <c r="A274" s="94"/>
    </row>
    <row r="275" spans="1:1">
      <c r="A275" s="94"/>
    </row>
    <row r="276" spans="1:1">
      <c r="A276" s="94"/>
    </row>
    <row r="277" spans="1:1">
      <c r="A277" s="94"/>
    </row>
    <row r="278" spans="1:1">
      <c r="A278" s="94"/>
    </row>
    <row r="279" spans="1:1">
      <c r="A279" s="94"/>
    </row>
    <row r="280" spans="1:1">
      <c r="A280" s="94"/>
    </row>
  </sheetData>
  <mergeCells count="38">
    <mergeCell ref="A86:F86"/>
    <mergeCell ref="B29:F29"/>
    <mergeCell ref="C42:F42"/>
    <mergeCell ref="A68:F68"/>
    <mergeCell ref="A69:A70"/>
    <mergeCell ref="B69:B70"/>
    <mergeCell ref="C69:C70"/>
    <mergeCell ref="D69:D70"/>
    <mergeCell ref="E69:E70"/>
    <mergeCell ref="F69:F70"/>
    <mergeCell ref="A21:F21"/>
    <mergeCell ref="A22:F22"/>
    <mergeCell ref="A24:F24"/>
    <mergeCell ref="A25:F25"/>
    <mergeCell ref="A26:A27"/>
    <mergeCell ref="B26:B27"/>
    <mergeCell ref="C26:C27"/>
    <mergeCell ref="D26:D27"/>
    <mergeCell ref="E26:E27"/>
    <mergeCell ref="F26:F27"/>
    <mergeCell ref="A20:F20"/>
    <mergeCell ref="B8:D8"/>
    <mergeCell ref="B9:D9"/>
    <mergeCell ref="B10:D10"/>
    <mergeCell ref="B11:D11"/>
    <mergeCell ref="B12:D12"/>
    <mergeCell ref="B13:F13"/>
    <mergeCell ref="B14:F14"/>
    <mergeCell ref="B15:F15"/>
    <mergeCell ref="B16:F16"/>
    <mergeCell ref="B17:F17"/>
    <mergeCell ref="B18:F18"/>
    <mergeCell ref="B7:D7"/>
    <mergeCell ref="D1:F1"/>
    <mergeCell ref="C2:F2"/>
    <mergeCell ref="B3:F3"/>
    <mergeCell ref="A5:E5"/>
    <mergeCell ref="A6:D6"/>
  </mergeCells>
  <pageMargins left="0.69" right="0.15748031496062992" top="0.15748031496062992" bottom="0.17" header="0.31496062992125984" footer="0.17"/>
  <pageSetup paperSize="9" scale="57" orientation="portrait" verticalDpi="0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topLeftCell="A13" workbookViewId="0">
      <selection activeCell="C17" sqref="C17"/>
    </sheetView>
  </sheetViews>
  <sheetFormatPr defaultRowHeight="15"/>
  <cols>
    <col min="1" max="1" width="43.6640625" style="101" customWidth="1"/>
    <col min="2" max="2" width="9.44140625" style="132" customWidth="1"/>
    <col min="3" max="3" width="15" style="101" customWidth="1"/>
    <col min="4" max="4" width="13.88671875" style="101" customWidth="1"/>
    <col min="5" max="5" width="15.33203125" style="101" customWidth="1"/>
    <col min="6" max="6" width="14.109375" style="101" customWidth="1"/>
    <col min="7" max="7" width="9.109375" style="101"/>
    <col min="8" max="8" width="14.109375" style="101" customWidth="1"/>
    <col min="9" max="256" width="9.109375" style="101"/>
    <col min="257" max="257" width="43.6640625" style="101" customWidth="1"/>
    <col min="258" max="258" width="9.44140625" style="101" customWidth="1"/>
    <col min="259" max="259" width="15" style="101" customWidth="1"/>
    <col min="260" max="260" width="13.88671875" style="101" customWidth="1"/>
    <col min="261" max="261" width="15.33203125" style="101" customWidth="1"/>
    <col min="262" max="262" width="14.109375" style="101" customWidth="1"/>
    <col min="263" max="263" width="9.109375" style="101"/>
    <col min="264" max="264" width="14.109375" style="101" customWidth="1"/>
    <col min="265" max="512" width="9.109375" style="101"/>
    <col min="513" max="513" width="43.6640625" style="101" customWidth="1"/>
    <col min="514" max="514" width="9.44140625" style="101" customWidth="1"/>
    <col min="515" max="515" width="15" style="101" customWidth="1"/>
    <col min="516" max="516" width="13.88671875" style="101" customWidth="1"/>
    <col min="517" max="517" width="15.33203125" style="101" customWidth="1"/>
    <col min="518" max="518" width="14.109375" style="101" customWidth="1"/>
    <col min="519" max="519" width="9.109375" style="101"/>
    <col min="520" max="520" width="14.109375" style="101" customWidth="1"/>
    <col min="521" max="768" width="9.109375" style="101"/>
    <col min="769" max="769" width="43.6640625" style="101" customWidth="1"/>
    <col min="770" max="770" width="9.44140625" style="101" customWidth="1"/>
    <col min="771" max="771" width="15" style="101" customWidth="1"/>
    <col min="772" max="772" width="13.88671875" style="101" customWidth="1"/>
    <col min="773" max="773" width="15.33203125" style="101" customWidth="1"/>
    <col min="774" max="774" width="14.109375" style="101" customWidth="1"/>
    <col min="775" max="775" width="9.109375" style="101"/>
    <col min="776" max="776" width="14.109375" style="101" customWidth="1"/>
    <col min="777" max="1024" width="9.109375" style="101"/>
    <col min="1025" max="1025" width="43.6640625" style="101" customWidth="1"/>
    <col min="1026" max="1026" width="9.44140625" style="101" customWidth="1"/>
    <col min="1027" max="1027" width="15" style="101" customWidth="1"/>
    <col min="1028" max="1028" width="13.88671875" style="101" customWidth="1"/>
    <col min="1029" max="1029" width="15.33203125" style="101" customWidth="1"/>
    <col min="1030" max="1030" width="14.109375" style="101" customWidth="1"/>
    <col min="1031" max="1031" width="9.109375" style="101"/>
    <col min="1032" max="1032" width="14.109375" style="101" customWidth="1"/>
    <col min="1033" max="1280" width="9.109375" style="101"/>
    <col min="1281" max="1281" width="43.6640625" style="101" customWidth="1"/>
    <col min="1282" max="1282" width="9.44140625" style="101" customWidth="1"/>
    <col min="1283" max="1283" width="15" style="101" customWidth="1"/>
    <col min="1284" max="1284" width="13.88671875" style="101" customWidth="1"/>
    <col min="1285" max="1285" width="15.33203125" style="101" customWidth="1"/>
    <col min="1286" max="1286" width="14.109375" style="101" customWidth="1"/>
    <col min="1287" max="1287" width="9.109375" style="101"/>
    <col min="1288" max="1288" width="14.109375" style="101" customWidth="1"/>
    <col min="1289" max="1536" width="9.109375" style="101"/>
    <col min="1537" max="1537" width="43.6640625" style="101" customWidth="1"/>
    <col min="1538" max="1538" width="9.44140625" style="101" customWidth="1"/>
    <col min="1539" max="1539" width="15" style="101" customWidth="1"/>
    <col min="1540" max="1540" width="13.88671875" style="101" customWidth="1"/>
    <col min="1541" max="1541" width="15.33203125" style="101" customWidth="1"/>
    <col min="1542" max="1542" width="14.109375" style="101" customWidth="1"/>
    <col min="1543" max="1543" width="9.109375" style="101"/>
    <col min="1544" max="1544" width="14.109375" style="101" customWidth="1"/>
    <col min="1545" max="1792" width="9.109375" style="101"/>
    <col min="1793" max="1793" width="43.6640625" style="101" customWidth="1"/>
    <col min="1794" max="1794" width="9.44140625" style="101" customWidth="1"/>
    <col min="1795" max="1795" width="15" style="101" customWidth="1"/>
    <col min="1796" max="1796" width="13.88671875" style="101" customWidth="1"/>
    <col min="1797" max="1797" width="15.33203125" style="101" customWidth="1"/>
    <col min="1798" max="1798" width="14.109375" style="101" customWidth="1"/>
    <col min="1799" max="1799" width="9.109375" style="101"/>
    <col min="1800" max="1800" width="14.109375" style="101" customWidth="1"/>
    <col min="1801" max="2048" width="9.109375" style="101"/>
    <col min="2049" max="2049" width="43.6640625" style="101" customWidth="1"/>
    <col min="2050" max="2050" width="9.44140625" style="101" customWidth="1"/>
    <col min="2051" max="2051" width="15" style="101" customWidth="1"/>
    <col min="2052" max="2052" width="13.88671875" style="101" customWidth="1"/>
    <col min="2053" max="2053" width="15.33203125" style="101" customWidth="1"/>
    <col min="2054" max="2054" width="14.109375" style="101" customWidth="1"/>
    <col min="2055" max="2055" width="9.109375" style="101"/>
    <col min="2056" max="2056" width="14.109375" style="101" customWidth="1"/>
    <col min="2057" max="2304" width="9.109375" style="101"/>
    <col min="2305" max="2305" width="43.6640625" style="101" customWidth="1"/>
    <col min="2306" max="2306" width="9.44140625" style="101" customWidth="1"/>
    <col min="2307" max="2307" width="15" style="101" customWidth="1"/>
    <col min="2308" max="2308" width="13.88671875" style="101" customWidth="1"/>
    <col min="2309" max="2309" width="15.33203125" style="101" customWidth="1"/>
    <col min="2310" max="2310" width="14.109375" style="101" customWidth="1"/>
    <col min="2311" max="2311" width="9.109375" style="101"/>
    <col min="2312" max="2312" width="14.109375" style="101" customWidth="1"/>
    <col min="2313" max="2560" width="9.109375" style="101"/>
    <col min="2561" max="2561" width="43.6640625" style="101" customWidth="1"/>
    <col min="2562" max="2562" width="9.44140625" style="101" customWidth="1"/>
    <col min="2563" max="2563" width="15" style="101" customWidth="1"/>
    <col min="2564" max="2564" width="13.88671875" style="101" customWidth="1"/>
    <col min="2565" max="2565" width="15.33203125" style="101" customWidth="1"/>
    <col min="2566" max="2566" width="14.109375" style="101" customWidth="1"/>
    <col min="2567" max="2567" width="9.109375" style="101"/>
    <col min="2568" max="2568" width="14.109375" style="101" customWidth="1"/>
    <col min="2569" max="2816" width="9.109375" style="101"/>
    <col min="2817" max="2817" width="43.6640625" style="101" customWidth="1"/>
    <col min="2818" max="2818" width="9.44140625" style="101" customWidth="1"/>
    <col min="2819" max="2819" width="15" style="101" customWidth="1"/>
    <col min="2820" max="2820" width="13.88671875" style="101" customWidth="1"/>
    <col min="2821" max="2821" width="15.33203125" style="101" customWidth="1"/>
    <col min="2822" max="2822" width="14.109375" style="101" customWidth="1"/>
    <col min="2823" max="2823" width="9.109375" style="101"/>
    <col min="2824" max="2824" width="14.109375" style="101" customWidth="1"/>
    <col min="2825" max="3072" width="9.109375" style="101"/>
    <col min="3073" max="3073" width="43.6640625" style="101" customWidth="1"/>
    <col min="3074" max="3074" width="9.44140625" style="101" customWidth="1"/>
    <col min="3075" max="3075" width="15" style="101" customWidth="1"/>
    <col min="3076" max="3076" width="13.88671875" style="101" customWidth="1"/>
    <col min="3077" max="3077" width="15.33203125" style="101" customWidth="1"/>
    <col min="3078" max="3078" width="14.109375" style="101" customWidth="1"/>
    <col min="3079" max="3079" width="9.109375" style="101"/>
    <col min="3080" max="3080" width="14.109375" style="101" customWidth="1"/>
    <col min="3081" max="3328" width="9.109375" style="101"/>
    <col min="3329" max="3329" width="43.6640625" style="101" customWidth="1"/>
    <col min="3330" max="3330" width="9.44140625" style="101" customWidth="1"/>
    <col min="3331" max="3331" width="15" style="101" customWidth="1"/>
    <col min="3332" max="3332" width="13.88671875" style="101" customWidth="1"/>
    <col min="3333" max="3333" width="15.33203125" style="101" customWidth="1"/>
    <col min="3334" max="3334" width="14.109375" style="101" customWidth="1"/>
    <col min="3335" max="3335" width="9.109375" style="101"/>
    <col min="3336" max="3336" width="14.109375" style="101" customWidth="1"/>
    <col min="3337" max="3584" width="9.109375" style="101"/>
    <col min="3585" max="3585" width="43.6640625" style="101" customWidth="1"/>
    <col min="3586" max="3586" width="9.44140625" style="101" customWidth="1"/>
    <col min="3587" max="3587" width="15" style="101" customWidth="1"/>
    <col min="3588" max="3588" width="13.88671875" style="101" customWidth="1"/>
    <col min="3589" max="3589" width="15.33203125" style="101" customWidth="1"/>
    <col min="3590" max="3590" width="14.109375" style="101" customWidth="1"/>
    <col min="3591" max="3591" width="9.109375" style="101"/>
    <col min="3592" max="3592" width="14.109375" style="101" customWidth="1"/>
    <col min="3593" max="3840" width="9.109375" style="101"/>
    <col min="3841" max="3841" width="43.6640625" style="101" customWidth="1"/>
    <col min="3842" max="3842" width="9.44140625" style="101" customWidth="1"/>
    <col min="3843" max="3843" width="15" style="101" customWidth="1"/>
    <col min="3844" max="3844" width="13.88671875" style="101" customWidth="1"/>
    <col min="3845" max="3845" width="15.33203125" style="101" customWidth="1"/>
    <col min="3846" max="3846" width="14.109375" style="101" customWidth="1"/>
    <col min="3847" max="3847" width="9.109375" style="101"/>
    <col min="3848" max="3848" width="14.109375" style="101" customWidth="1"/>
    <col min="3849" max="4096" width="9.109375" style="101"/>
    <col min="4097" max="4097" width="43.6640625" style="101" customWidth="1"/>
    <col min="4098" max="4098" width="9.44140625" style="101" customWidth="1"/>
    <col min="4099" max="4099" width="15" style="101" customWidth="1"/>
    <col min="4100" max="4100" width="13.88671875" style="101" customWidth="1"/>
    <col min="4101" max="4101" width="15.33203125" style="101" customWidth="1"/>
    <col min="4102" max="4102" width="14.109375" style="101" customWidth="1"/>
    <col min="4103" max="4103" width="9.109375" style="101"/>
    <col min="4104" max="4104" width="14.109375" style="101" customWidth="1"/>
    <col min="4105" max="4352" width="9.109375" style="101"/>
    <col min="4353" max="4353" width="43.6640625" style="101" customWidth="1"/>
    <col min="4354" max="4354" width="9.44140625" style="101" customWidth="1"/>
    <col min="4355" max="4355" width="15" style="101" customWidth="1"/>
    <col min="4356" max="4356" width="13.88671875" style="101" customWidth="1"/>
    <col min="4357" max="4357" width="15.33203125" style="101" customWidth="1"/>
    <col min="4358" max="4358" width="14.109375" style="101" customWidth="1"/>
    <col min="4359" max="4359" width="9.109375" style="101"/>
    <col min="4360" max="4360" width="14.109375" style="101" customWidth="1"/>
    <col min="4361" max="4608" width="9.109375" style="101"/>
    <col min="4609" max="4609" width="43.6640625" style="101" customWidth="1"/>
    <col min="4610" max="4610" width="9.44140625" style="101" customWidth="1"/>
    <col min="4611" max="4611" width="15" style="101" customWidth="1"/>
    <col min="4612" max="4612" width="13.88671875" style="101" customWidth="1"/>
    <col min="4613" max="4613" width="15.33203125" style="101" customWidth="1"/>
    <col min="4614" max="4614" width="14.109375" style="101" customWidth="1"/>
    <col min="4615" max="4615" width="9.109375" style="101"/>
    <col min="4616" max="4616" width="14.109375" style="101" customWidth="1"/>
    <col min="4617" max="4864" width="9.109375" style="101"/>
    <col min="4865" max="4865" width="43.6640625" style="101" customWidth="1"/>
    <col min="4866" max="4866" width="9.44140625" style="101" customWidth="1"/>
    <col min="4867" max="4867" width="15" style="101" customWidth="1"/>
    <col min="4868" max="4868" width="13.88671875" style="101" customWidth="1"/>
    <col min="4869" max="4869" width="15.33203125" style="101" customWidth="1"/>
    <col min="4870" max="4870" width="14.109375" style="101" customWidth="1"/>
    <col min="4871" max="4871" width="9.109375" style="101"/>
    <col min="4872" max="4872" width="14.109375" style="101" customWidth="1"/>
    <col min="4873" max="5120" width="9.109375" style="101"/>
    <col min="5121" max="5121" width="43.6640625" style="101" customWidth="1"/>
    <col min="5122" max="5122" width="9.44140625" style="101" customWidth="1"/>
    <col min="5123" max="5123" width="15" style="101" customWidth="1"/>
    <col min="5124" max="5124" width="13.88671875" style="101" customWidth="1"/>
    <col min="5125" max="5125" width="15.33203125" style="101" customWidth="1"/>
    <col min="5126" max="5126" width="14.109375" style="101" customWidth="1"/>
    <col min="5127" max="5127" width="9.109375" style="101"/>
    <col min="5128" max="5128" width="14.109375" style="101" customWidth="1"/>
    <col min="5129" max="5376" width="9.109375" style="101"/>
    <col min="5377" max="5377" width="43.6640625" style="101" customWidth="1"/>
    <col min="5378" max="5378" width="9.44140625" style="101" customWidth="1"/>
    <col min="5379" max="5379" width="15" style="101" customWidth="1"/>
    <col min="5380" max="5380" width="13.88671875" style="101" customWidth="1"/>
    <col min="5381" max="5381" width="15.33203125" style="101" customWidth="1"/>
    <col min="5382" max="5382" width="14.109375" style="101" customWidth="1"/>
    <col min="5383" max="5383" width="9.109375" style="101"/>
    <col min="5384" max="5384" width="14.109375" style="101" customWidth="1"/>
    <col min="5385" max="5632" width="9.109375" style="101"/>
    <col min="5633" max="5633" width="43.6640625" style="101" customWidth="1"/>
    <col min="5634" max="5634" width="9.44140625" style="101" customWidth="1"/>
    <col min="5635" max="5635" width="15" style="101" customWidth="1"/>
    <col min="5636" max="5636" width="13.88671875" style="101" customWidth="1"/>
    <col min="5637" max="5637" width="15.33203125" style="101" customWidth="1"/>
    <col min="5638" max="5638" width="14.109375" style="101" customWidth="1"/>
    <col min="5639" max="5639" width="9.109375" style="101"/>
    <col min="5640" max="5640" width="14.109375" style="101" customWidth="1"/>
    <col min="5641" max="5888" width="9.109375" style="101"/>
    <col min="5889" max="5889" width="43.6640625" style="101" customWidth="1"/>
    <col min="5890" max="5890" width="9.44140625" style="101" customWidth="1"/>
    <col min="5891" max="5891" width="15" style="101" customWidth="1"/>
    <col min="5892" max="5892" width="13.88671875" style="101" customWidth="1"/>
    <col min="5893" max="5893" width="15.33203125" style="101" customWidth="1"/>
    <col min="5894" max="5894" width="14.109375" style="101" customWidth="1"/>
    <col min="5895" max="5895" width="9.109375" style="101"/>
    <col min="5896" max="5896" width="14.109375" style="101" customWidth="1"/>
    <col min="5897" max="6144" width="9.109375" style="101"/>
    <col min="6145" max="6145" width="43.6640625" style="101" customWidth="1"/>
    <col min="6146" max="6146" width="9.44140625" style="101" customWidth="1"/>
    <col min="6147" max="6147" width="15" style="101" customWidth="1"/>
    <col min="6148" max="6148" width="13.88671875" style="101" customWidth="1"/>
    <col min="6149" max="6149" width="15.33203125" style="101" customWidth="1"/>
    <col min="6150" max="6150" width="14.109375" style="101" customWidth="1"/>
    <col min="6151" max="6151" width="9.109375" style="101"/>
    <col min="6152" max="6152" width="14.109375" style="101" customWidth="1"/>
    <col min="6153" max="6400" width="9.109375" style="101"/>
    <col min="6401" max="6401" width="43.6640625" style="101" customWidth="1"/>
    <col min="6402" max="6402" width="9.44140625" style="101" customWidth="1"/>
    <col min="6403" max="6403" width="15" style="101" customWidth="1"/>
    <col min="6404" max="6404" width="13.88671875" style="101" customWidth="1"/>
    <col min="6405" max="6405" width="15.33203125" style="101" customWidth="1"/>
    <col min="6406" max="6406" width="14.109375" style="101" customWidth="1"/>
    <col min="6407" max="6407" width="9.109375" style="101"/>
    <col min="6408" max="6408" width="14.109375" style="101" customWidth="1"/>
    <col min="6409" max="6656" width="9.109375" style="101"/>
    <col min="6657" max="6657" width="43.6640625" style="101" customWidth="1"/>
    <col min="6658" max="6658" width="9.44140625" style="101" customWidth="1"/>
    <col min="6659" max="6659" width="15" style="101" customWidth="1"/>
    <col min="6660" max="6660" width="13.88671875" style="101" customWidth="1"/>
    <col min="6661" max="6661" width="15.33203125" style="101" customWidth="1"/>
    <col min="6662" max="6662" width="14.109375" style="101" customWidth="1"/>
    <col min="6663" max="6663" width="9.109375" style="101"/>
    <col min="6664" max="6664" width="14.109375" style="101" customWidth="1"/>
    <col min="6665" max="6912" width="9.109375" style="101"/>
    <col min="6913" max="6913" width="43.6640625" style="101" customWidth="1"/>
    <col min="6914" max="6914" width="9.44140625" style="101" customWidth="1"/>
    <col min="6915" max="6915" width="15" style="101" customWidth="1"/>
    <col min="6916" max="6916" width="13.88671875" style="101" customWidth="1"/>
    <col min="6917" max="6917" width="15.33203125" style="101" customWidth="1"/>
    <col min="6918" max="6918" width="14.109375" style="101" customWidth="1"/>
    <col min="6919" max="6919" width="9.109375" style="101"/>
    <col min="6920" max="6920" width="14.109375" style="101" customWidth="1"/>
    <col min="6921" max="7168" width="9.109375" style="101"/>
    <col min="7169" max="7169" width="43.6640625" style="101" customWidth="1"/>
    <col min="7170" max="7170" width="9.44140625" style="101" customWidth="1"/>
    <col min="7171" max="7171" width="15" style="101" customWidth="1"/>
    <col min="7172" max="7172" width="13.88671875" style="101" customWidth="1"/>
    <col min="7173" max="7173" width="15.33203125" style="101" customWidth="1"/>
    <col min="7174" max="7174" width="14.109375" style="101" customWidth="1"/>
    <col min="7175" max="7175" width="9.109375" style="101"/>
    <col min="7176" max="7176" width="14.109375" style="101" customWidth="1"/>
    <col min="7177" max="7424" width="9.109375" style="101"/>
    <col min="7425" max="7425" width="43.6640625" style="101" customWidth="1"/>
    <col min="7426" max="7426" width="9.44140625" style="101" customWidth="1"/>
    <col min="7427" max="7427" width="15" style="101" customWidth="1"/>
    <col min="7428" max="7428" width="13.88671875" style="101" customWidth="1"/>
    <col min="7429" max="7429" width="15.33203125" style="101" customWidth="1"/>
    <col min="7430" max="7430" width="14.109375" style="101" customWidth="1"/>
    <col min="7431" max="7431" width="9.109375" style="101"/>
    <col min="7432" max="7432" width="14.109375" style="101" customWidth="1"/>
    <col min="7433" max="7680" width="9.109375" style="101"/>
    <col min="7681" max="7681" width="43.6640625" style="101" customWidth="1"/>
    <col min="7682" max="7682" width="9.44140625" style="101" customWidth="1"/>
    <col min="7683" max="7683" width="15" style="101" customWidth="1"/>
    <col min="7684" max="7684" width="13.88671875" style="101" customWidth="1"/>
    <col min="7685" max="7685" width="15.33203125" style="101" customWidth="1"/>
    <col min="7686" max="7686" width="14.109375" style="101" customWidth="1"/>
    <col min="7687" max="7687" width="9.109375" style="101"/>
    <col min="7688" max="7688" width="14.109375" style="101" customWidth="1"/>
    <col min="7689" max="7936" width="9.109375" style="101"/>
    <col min="7937" max="7937" width="43.6640625" style="101" customWidth="1"/>
    <col min="7938" max="7938" width="9.44140625" style="101" customWidth="1"/>
    <col min="7939" max="7939" width="15" style="101" customWidth="1"/>
    <col min="7940" max="7940" width="13.88671875" style="101" customWidth="1"/>
    <col min="7941" max="7941" width="15.33203125" style="101" customWidth="1"/>
    <col min="7942" max="7942" width="14.109375" style="101" customWidth="1"/>
    <col min="7943" max="7943" width="9.109375" style="101"/>
    <col min="7944" max="7944" width="14.109375" style="101" customWidth="1"/>
    <col min="7945" max="8192" width="9.109375" style="101"/>
    <col min="8193" max="8193" width="43.6640625" style="101" customWidth="1"/>
    <col min="8194" max="8194" width="9.44140625" style="101" customWidth="1"/>
    <col min="8195" max="8195" width="15" style="101" customWidth="1"/>
    <col min="8196" max="8196" width="13.88671875" style="101" customWidth="1"/>
    <col min="8197" max="8197" width="15.33203125" style="101" customWidth="1"/>
    <col min="8198" max="8198" width="14.109375" style="101" customWidth="1"/>
    <col min="8199" max="8199" width="9.109375" style="101"/>
    <col min="8200" max="8200" width="14.109375" style="101" customWidth="1"/>
    <col min="8201" max="8448" width="9.109375" style="101"/>
    <col min="8449" max="8449" width="43.6640625" style="101" customWidth="1"/>
    <col min="8450" max="8450" width="9.44140625" style="101" customWidth="1"/>
    <col min="8451" max="8451" width="15" style="101" customWidth="1"/>
    <col min="8452" max="8452" width="13.88671875" style="101" customWidth="1"/>
    <col min="8453" max="8453" width="15.33203125" style="101" customWidth="1"/>
    <col min="8454" max="8454" width="14.109375" style="101" customWidth="1"/>
    <col min="8455" max="8455" width="9.109375" style="101"/>
    <col min="8456" max="8456" width="14.109375" style="101" customWidth="1"/>
    <col min="8457" max="8704" width="9.109375" style="101"/>
    <col min="8705" max="8705" width="43.6640625" style="101" customWidth="1"/>
    <col min="8706" max="8706" width="9.44140625" style="101" customWidth="1"/>
    <col min="8707" max="8707" width="15" style="101" customWidth="1"/>
    <col min="8708" max="8708" width="13.88671875" style="101" customWidth="1"/>
    <col min="8709" max="8709" width="15.33203125" style="101" customWidth="1"/>
    <col min="8710" max="8710" width="14.109375" style="101" customWidth="1"/>
    <col min="8711" max="8711" width="9.109375" style="101"/>
    <col min="8712" max="8712" width="14.109375" style="101" customWidth="1"/>
    <col min="8713" max="8960" width="9.109375" style="101"/>
    <col min="8961" max="8961" width="43.6640625" style="101" customWidth="1"/>
    <col min="8962" max="8962" width="9.44140625" style="101" customWidth="1"/>
    <col min="8963" max="8963" width="15" style="101" customWidth="1"/>
    <col min="8964" max="8964" width="13.88671875" style="101" customWidth="1"/>
    <col min="8965" max="8965" width="15.33203125" style="101" customWidth="1"/>
    <col min="8966" max="8966" width="14.109375" style="101" customWidth="1"/>
    <col min="8967" max="8967" width="9.109375" style="101"/>
    <col min="8968" max="8968" width="14.109375" style="101" customWidth="1"/>
    <col min="8969" max="9216" width="9.109375" style="101"/>
    <col min="9217" max="9217" width="43.6640625" style="101" customWidth="1"/>
    <col min="9218" max="9218" width="9.44140625" style="101" customWidth="1"/>
    <col min="9219" max="9219" width="15" style="101" customWidth="1"/>
    <col min="9220" max="9220" width="13.88671875" style="101" customWidth="1"/>
    <col min="9221" max="9221" width="15.33203125" style="101" customWidth="1"/>
    <col min="9222" max="9222" width="14.109375" style="101" customWidth="1"/>
    <col min="9223" max="9223" width="9.109375" style="101"/>
    <col min="9224" max="9224" width="14.109375" style="101" customWidth="1"/>
    <col min="9225" max="9472" width="9.109375" style="101"/>
    <col min="9473" max="9473" width="43.6640625" style="101" customWidth="1"/>
    <col min="9474" max="9474" width="9.44140625" style="101" customWidth="1"/>
    <col min="9475" max="9475" width="15" style="101" customWidth="1"/>
    <col min="9476" max="9476" width="13.88671875" style="101" customWidth="1"/>
    <col min="9477" max="9477" width="15.33203125" style="101" customWidth="1"/>
    <col min="9478" max="9478" width="14.109375" style="101" customWidth="1"/>
    <col min="9479" max="9479" width="9.109375" style="101"/>
    <col min="9480" max="9480" width="14.109375" style="101" customWidth="1"/>
    <col min="9481" max="9728" width="9.109375" style="101"/>
    <col min="9729" max="9729" width="43.6640625" style="101" customWidth="1"/>
    <col min="9730" max="9730" width="9.44140625" style="101" customWidth="1"/>
    <col min="9731" max="9731" width="15" style="101" customWidth="1"/>
    <col min="9732" max="9732" width="13.88671875" style="101" customWidth="1"/>
    <col min="9733" max="9733" width="15.33203125" style="101" customWidth="1"/>
    <col min="9734" max="9734" width="14.109375" style="101" customWidth="1"/>
    <col min="9735" max="9735" width="9.109375" style="101"/>
    <col min="9736" max="9736" width="14.109375" style="101" customWidth="1"/>
    <col min="9737" max="9984" width="9.109375" style="101"/>
    <col min="9985" max="9985" width="43.6640625" style="101" customWidth="1"/>
    <col min="9986" max="9986" width="9.44140625" style="101" customWidth="1"/>
    <col min="9987" max="9987" width="15" style="101" customWidth="1"/>
    <col min="9988" max="9988" width="13.88671875" style="101" customWidth="1"/>
    <col min="9989" max="9989" width="15.33203125" style="101" customWidth="1"/>
    <col min="9990" max="9990" width="14.109375" style="101" customWidth="1"/>
    <col min="9991" max="9991" width="9.109375" style="101"/>
    <col min="9992" max="9992" width="14.109375" style="101" customWidth="1"/>
    <col min="9993" max="10240" width="9.109375" style="101"/>
    <col min="10241" max="10241" width="43.6640625" style="101" customWidth="1"/>
    <col min="10242" max="10242" width="9.44140625" style="101" customWidth="1"/>
    <col min="10243" max="10243" width="15" style="101" customWidth="1"/>
    <col min="10244" max="10244" width="13.88671875" style="101" customWidth="1"/>
    <col min="10245" max="10245" width="15.33203125" style="101" customWidth="1"/>
    <col min="10246" max="10246" width="14.109375" style="101" customWidth="1"/>
    <col min="10247" max="10247" width="9.109375" style="101"/>
    <col min="10248" max="10248" width="14.109375" style="101" customWidth="1"/>
    <col min="10249" max="10496" width="9.109375" style="101"/>
    <col min="10497" max="10497" width="43.6640625" style="101" customWidth="1"/>
    <col min="10498" max="10498" width="9.44140625" style="101" customWidth="1"/>
    <col min="10499" max="10499" width="15" style="101" customWidth="1"/>
    <col min="10500" max="10500" width="13.88671875" style="101" customWidth="1"/>
    <col min="10501" max="10501" width="15.33203125" style="101" customWidth="1"/>
    <col min="10502" max="10502" width="14.109375" style="101" customWidth="1"/>
    <col min="10503" max="10503" width="9.109375" style="101"/>
    <col min="10504" max="10504" width="14.109375" style="101" customWidth="1"/>
    <col min="10505" max="10752" width="9.109375" style="101"/>
    <col min="10753" max="10753" width="43.6640625" style="101" customWidth="1"/>
    <col min="10754" max="10754" width="9.44140625" style="101" customWidth="1"/>
    <col min="10755" max="10755" width="15" style="101" customWidth="1"/>
    <col min="10756" max="10756" width="13.88671875" style="101" customWidth="1"/>
    <col min="10757" max="10757" width="15.33203125" style="101" customWidth="1"/>
    <col min="10758" max="10758" width="14.109375" style="101" customWidth="1"/>
    <col min="10759" max="10759" width="9.109375" style="101"/>
    <col min="10760" max="10760" width="14.109375" style="101" customWidth="1"/>
    <col min="10761" max="11008" width="9.109375" style="101"/>
    <col min="11009" max="11009" width="43.6640625" style="101" customWidth="1"/>
    <col min="11010" max="11010" width="9.44140625" style="101" customWidth="1"/>
    <col min="11011" max="11011" width="15" style="101" customWidth="1"/>
    <col min="11012" max="11012" width="13.88671875" style="101" customWidth="1"/>
    <col min="11013" max="11013" width="15.33203125" style="101" customWidth="1"/>
    <col min="11014" max="11014" width="14.109375" style="101" customWidth="1"/>
    <col min="11015" max="11015" width="9.109375" style="101"/>
    <col min="11016" max="11016" width="14.109375" style="101" customWidth="1"/>
    <col min="11017" max="11264" width="9.109375" style="101"/>
    <col min="11265" max="11265" width="43.6640625" style="101" customWidth="1"/>
    <col min="11266" max="11266" width="9.44140625" style="101" customWidth="1"/>
    <col min="11267" max="11267" width="15" style="101" customWidth="1"/>
    <col min="11268" max="11268" width="13.88671875" style="101" customWidth="1"/>
    <col min="11269" max="11269" width="15.33203125" style="101" customWidth="1"/>
    <col min="11270" max="11270" width="14.109375" style="101" customWidth="1"/>
    <col min="11271" max="11271" width="9.109375" style="101"/>
    <col min="11272" max="11272" width="14.109375" style="101" customWidth="1"/>
    <col min="11273" max="11520" width="9.109375" style="101"/>
    <col min="11521" max="11521" width="43.6640625" style="101" customWidth="1"/>
    <col min="11522" max="11522" width="9.44140625" style="101" customWidth="1"/>
    <col min="11523" max="11523" width="15" style="101" customWidth="1"/>
    <col min="11524" max="11524" width="13.88671875" style="101" customWidth="1"/>
    <col min="11525" max="11525" width="15.33203125" style="101" customWidth="1"/>
    <col min="11526" max="11526" width="14.109375" style="101" customWidth="1"/>
    <col min="11527" max="11527" width="9.109375" style="101"/>
    <col min="11528" max="11528" width="14.109375" style="101" customWidth="1"/>
    <col min="11529" max="11776" width="9.109375" style="101"/>
    <col min="11777" max="11777" width="43.6640625" style="101" customWidth="1"/>
    <col min="11778" max="11778" width="9.44140625" style="101" customWidth="1"/>
    <col min="11779" max="11779" width="15" style="101" customWidth="1"/>
    <col min="11780" max="11780" width="13.88671875" style="101" customWidth="1"/>
    <col min="11781" max="11781" width="15.33203125" style="101" customWidth="1"/>
    <col min="11782" max="11782" width="14.109375" style="101" customWidth="1"/>
    <col min="11783" max="11783" width="9.109375" style="101"/>
    <col min="11784" max="11784" width="14.109375" style="101" customWidth="1"/>
    <col min="11785" max="12032" width="9.109375" style="101"/>
    <col min="12033" max="12033" width="43.6640625" style="101" customWidth="1"/>
    <col min="12034" max="12034" width="9.44140625" style="101" customWidth="1"/>
    <col min="12035" max="12035" width="15" style="101" customWidth="1"/>
    <col min="12036" max="12036" width="13.88671875" style="101" customWidth="1"/>
    <col min="12037" max="12037" width="15.33203125" style="101" customWidth="1"/>
    <col min="12038" max="12038" width="14.109375" style="101" customWidth="1"/>
    <col min="12039" max="12039" width="9.109375" style="101"/>
    <col min="12040" max="12040" width="14.109375" style="101" customWidth="1"/>
    <col min="12041" max="12288" width="9.109375" style="101"/>
    <col min="12289" max="12289" width="43.6640625" style="101" customWidth="1"/>
    <col min="12290" max="12290" width="9.44140625" style="101" customWidth="1"/>
    <col min="12291" max="12291" width="15" style="101" customWidth="1"/>
    <col min="12292" max="12292" width="13.88671875" style="101" customWidth="1"/>
    <col min="12293" max="12293" width="15.33203125" style="101" customWidth="1"/>
    <col min="12294" max="12294" width="14.109375" style="101" customWidth="1"/>
    <col min="12295" max="12295" width="9.109375" style="101"/>
    <col min="12296" max="12296" width="14.109375" style="101" customWidth="1"/>
    <col min="12297" max="12544" width="9.109375" style="101"/>
    <col min="12545" max="12545" width="43.6640625" style="101" customWidth="1"/>
    <col min="12546" max="12546" width="9.44140625" style="101" customWidth="1"/>
    <col min="12547" max="12547" width="15" style="101" customWidth="1"/>
    <col min="12548" max="12548" width="13.88671875" style="101" customWidth="1"/>
    <col min="12549" max="12549" width="15.33203125" style="101" customWidth="1"/>
    <col min="12550" max="12550" width="14.109375" style="101" customWidth="1"/>
    <col min="12551" max="12551" width="9.109375" style="101"/>
    <col min="12552" max="12552" width="14.109375" style="101" customWidth="1"/>
    <col min="12553" max="12800" width="9.109375" style="101"/>
    <col min="12801" max="12801" width="43.6640625" style="101" customWidth="1"/>
    <col min="12802" max="12802" width="9.44140625" style="101" customWidth="1"/>
    <col min="12803" max="12803" width="15" style="101" customWidth="1"/>
    <col min="12804" max="12804" width="13.88671875" style="101" customWidth="1"/>
    <col min="12805" max="12805" width="15.33203125" style="101" customWidth="1"/>
    <col min="12806" max="12806" width="14.109375" style="101" customWidth="1"/>
    <col min="12807" max="12807" width="9.109375" style="101"/>
    <col min="12808" max="12808" width="14.109375" style="101" customWidth="1"/>
    <col min="12809" max="13056" width="9.109375" style="101"/>
    <col min="13057" max="13057" width="43.6640625" style="101" customWidth="1"/>
    <col min="13058" max="13058" width="9.44140625" style="101" customWidth="1"/>
    <col min="13059" max="13059" width="15" style="101" customWidth="1"/>
    <col min="13060" max="13060" width="13.88671875" style="101" customWidth="1"/>
    <col min="13061" max="13061" width="15.33203125" style="101" customWidth="1"/>
    <col min="13062" max="13062" width="14.109375" style="101" customWidth="1"/>
    <col min="13063" max="13063" width="9.109375" style="101"/>
    <col min="13064" max="13064" width="14.109375" style="101" customWidth="1"/>
    <col min="13065" max="13312" width="9.109375" style="101"/>
    <col min="13313" max="13313" width="43.6640625" style="101" customWidth="1"/>
    <col min="13314" max="13314" width="9.44140625" style="101" customWidth="1"/>
    <col min="13315" max="13315" width="15" style="101" customWidth="1"/>
    <col min="13316" max="13316" width="13.88671875" style="101" customWidth="1"/>
    <col min="13317" max="13317" width="15.33203125" style="101" customWidth="1"/>
    <col min="13318" max="13318" width="14.109375" style="101" customWidth="1"/>
    <col min="13319" max="13319" width="9.109375" style="101"/>
    <col min="13320" max="13320" width="14.109375" style="101" customWidth="1"/>
    <col min="13321" max="13568" width="9.109375" style="101"/>
    <col min="13569" max="13569" width="43.6640625" style="101" customWidth="1"/>
    <col min="13570" max="13570" width="9.44140625" style="101" customWidth="1"/>
    <col min="13571" max="13571" width="15" style="101" customWidth="1"/>
    <col min="13572" max="13572" width="13.88671875" style="101" customWidth="1"/>
    <col min="13573" max="13573" width="15.33203125" style="101" customWidth="1"/>
    <col min="13574" max="13574" width="14.109375" style="101" customWidth="1"/>
    <col min="13575" max="13575" width="9.109375" style="101"/>
    <col min="13576" max="13576" width="14.109375" style="101" customWidth="1"/>
    <col min="13577" max="13824" width="9.109375" style="101"/>
    <col min="13825" max="13825" width="43.6640625" style="101" customWidth="1"/>
    <col min="13826" max="13826" width="9.44140625" style="101" customWidth="1"/>
    <col min="13827" max="13827" width="15" style="101" customWidth="1"/>
    <col min="13828" max="13828" width="13.88671875" style="101" customWidth="1"/>
    <col min="13829" max="13829" width="15.33203125" style="101" customWidth="1"/>
    <col min="13830" max="13830" width="14.109375" style="101" customWidth="1"/>
    <col min="13831" max="13831" width="9.109375" style="101"/>
    <col min="13832" max="13832" width="14.109375" style="101" customWidth="1"/>
    <col min="13833" max="14080" width="9.109375" style="101"/>
    <col min="14081" max="14081" width="43.6640625" style="101" customWidth="1"/>
    <col min="14082" max="14082" width="9.44140625" style="101" customWidth="1"/>
    <col min="14083" max="14083" width="15" style="101" customWidth="1"/>
    <col min="14084" max="14084" width="13.88671875" style="101" customWidth="1"/>
    <col min="14085" max="14085" width="15.33203125" style="101" customWidth="1"/>
    <col min="14086" max="14086" width="14.109375" style="101" customWidth="1"/>
    <col min="14087" max="14087" width="9.109375" style="101"/>
    <col min="14088" max="14088" width="14.109375" style="101" customWidth="1"/>
    <col min="14089" max="14336" width="9.109375" style="101"/>
    <col min="14337" max="14337" width="43.6640625" style="101" customWidth="1"/>
    <col min="14338" max="14338" width="9.44140625" style="101" customWidth="1"/>
    <col min="14339" max="14339" width="15" style="101" customWidth="1"/>
    <col min="14340" max="14340" width="13.88671875" style="101" customWidth="1"/>
    <col min="14341" max="14341" width="15.33203125" style="101" customWidth="1"/>
    <col min="14342" max="14342" width="14.109375" style="101" customWidth="1"/>
    <col min="14343" max="14343" width="9.109375" style="101"/>
    <col min="14344" max="14344" width="14.109375" style="101" customWidth="1"/>
    <col min="14345" max="14592" width="9.109375" style="101"/>
    <col min="14593" max="14593" width="43.6640625" style="101" customWidth="1"/>
    <col min="14594" max="14594" width="9.44140625" style="101" customWidth="1"/>
    <col min="14595" max="14595" width="15" style="101" customWidth="1"/>
    <col min="14596" max="14596" width="13.88671875" style="101" customWidth="1"/>
    <col min="14597" max="14597" width="15.33203125" style="101" customWidth="1"/>
    <col min="14598" max="14598" width="14.109375" style="101" customWidth="1"/>
    <col min="14599" max="14599" width="9.109375" style="101"/>
    <col min="14600" max="14600" width="14.109375" style="101" customWidth="1"/>
    <col min="14601" max="14848" width="9.109375" style="101"/>
    <col min="14849" max="14849" width="43.6640625" style="101" customWidth="1"/>
    <col min="14850" max="14850" width="9.44140625" style="101" customWidth="1"/>
    <col min="14851" max="14851" width="15" style="101" customWidth="1"/>
    <col min="14852" max="14852" width="13.88671875" style="101" customWidth="1"/>
    <col min="14853" max="14853" width="15.33203125" style="101" customWidth="1"/>
    <col min="14854" max="14854" width="14.109375" style="101" customWidth="1"/>
    <col min="14855" max="14855" width="9.109375" style="101"/>
    <col min="14856" max="14856" width="14.109375" style="101" customWidth="1"/>
    <col min="14857" max="15104" width="9.109375" style="101"/>
    <col min="15105" max="15105" width="43.6640625" style="101" customWidth="1"/>
    <col min="15106" max="15106" width="9.44140625" style="101" customWidth="1"/>
    <col min="15107" max="15107" width="15" style="101" customWidth="1"/>
    <col min="15108" max="15108" width="13.88671875" style="101" customWidth="1"/>
    <col min="15109" max="15109" width="15.33203125" style="101" customWidth="1"/>
    <col min="15110" max="15110" width="14.109375" style="101" customWidth="1"/>
    <col min="15111" max="15111" width="9.109375" style="101"/>
    <col min="15112" max="15112" width="14.109375" style="101" customWidth="1"/>
    <col min="15113" max="15360" width="9.109375" style="101"/>
    <col min="15361" max="15361" width="43.6640625" style="101" customWidth="1"/>
    <col min="15362" max="15362" width="9.44140625" style="101" customWidth="1"/>
    <col min="15363" max="15363" width="15" style="101" customWidth="1"/>
    <col min="15364" max="15364" width="13.88671875" style="101" customWidth="1"/>
    <col min="15365" max="15365" width="15.33203125" style="101" customWidth="1"/>
    <col min="15366" max="15366" width="14.109375" style="101" customWidth="1"/>
    <col min="15367" max="15367" width="9.109375" style="101"/>
    <col min="15368" max="15368" width="14.109375" style="101" customWidth="1"/>
    <col min="15369" max="15616" width="9.109375" style="101"/>
    <col min="15617" max="15617" width="43.6640625" style="101" customWidth="1"/>
    <col min="15618" max="15618" width="9.44140625" style="101" customWidth="1"/>
    <col min="15619" max="15619" width="15" style="101" customWidth="1"/>
    <col min="15620" max="15620" width="13.88671875" style="101" customWidth="1"/>
    <col min="15621" max="15621" width="15.33203125" style="101" customWidth="1"/>
    <col min="15622" max="15622" width="14.109375" style="101" customWidth="1"/>
    <col min="15623" max="15623" width="9.109375" style="101"/>
    <col min="15624" max="15624" width="14.109375" style="101" customWidth="1"/>
    <col min="15625" max="15872" width="9.109375" style="101"/>
    <col min="15873" max="15873" width="43.6640625" style="101" customWidth="1"/>
    <col min="15874" max="15874" width="9.44140625" style="101" customWidth="1"/>
    <col min="15875" max="15875" width="15" style="101" customWidth="1"/>
    <col min="15876" max="15876" width="13.88671875" style="101" customWidth="1"/>
    <col min="15877" max="15877" width="15.33203125" style="101" customWidth="1"/>
    <col min="15878" max="15878" width="14.109375" style="101" customWidth="1"/>
    <col min="15879" max="15879" width="9.109375" style="101"/>
    <col min="15880" max="15880" width="14.109375" style="101" customWidth="1"/>
    <col min="15881" max="16128" width="9.109375" style="101"/>
    <col min="16129" max="16129" width="43.6640625" style="101" customWidth="1"/>
    <col min="16130" max="16130" width="9.44140625" style="101" customWidth="1"/>
    <col min="16131" max="16131" width="15" style="101" customWidth="1"/>
    <col min="16132" max="16132" width="13.88671875" style="101" customWidth="1"/>
    <col min="16133" max="16133" width="15.33203125" style="101" customWidth="1"/>
    <col min="16134" max="16134" width="14.109375" style="101" customWidth="1"/>
    <col min="16135" max="16135" width="9.109375" style="101"/>
    <col min="16136" max="16136" width="14.109375" style="101" customWidth="1"/>
    <col min="16137" max="16384" width="9.109375" style="101"/>
  </cols>
  <sheetData>
    <row r="1" spans="1:8" ht="18">
      <c r="A1" s="96"/>
      <c r="B1" s="97"/>
      <c r="C1" s="96"/>
      <c r="D1" s="98"/>
      <c r="E1" s="99"/>
      <c r="F1" s="99" t="s">
        <v>165</v>
      </c>
      <c r="G1" s="100"/>
    </row>
    <row r="2" spans="1:8" ht="16.5" customHeight="1">
      <c r="A2" s="96"/>
      <c r="B2" s="97"/>
      <c r="C2" s="96"/>
      <c r="D2" s="98"/>
      <c r="E2" s="102"/>
      <c r="F2" s="99" t="s">
        <v>236</v>
      </c>
      <c r="G2" s="102"/>
    </row>
    <row r="3" spans="1:8" ht="12.75" customHeight="1">
      <c r="A3" s="96"/>
      <c r="B3" s="103"/>
      <c r="C3" s="103"/>
      <c r="D3" s="103"/>
      <c r="E3" s="103"/>
      <c r="F3" s="103"/>
    </row>
    <row r="4" spans="1:8" ht="25.5" customHeight="1">
      <c r="A4" s="199" t="s">
        <v>67</v>
      </c>
      <c r="B4" s="199"/>
      <c r="C4" s="199"/>
      <c r="D4" s="199"/>
      <c r="E4" s="199"/>
      <c r="F4" s="199"/>
    </row>
    <row r="5" spans="1:8" ht="25.5" customHeight="1">
      <c r="A5" s="31"/>
      <c r="B5" s="31"/>
      <c r="C5" s="31"/>
      <c r="D5" s="31"/>
      <c r="E5" s="31"/>
      <c r="F5" s="31"/>
    </row>
    <row r="6" spans="1:8" ht="15" customHeight="1">
      <c r="A6" s="217" t="s">
        <v>98</v>
      </c>
      <c r="B6" s="218" t="s">
        <v>14</v>
      </c>
      <c r="C6" s="218" t="s">
        <v>237</v>
      </c>
      <c r="D6" s="218" t="s">
        <v>100</v>
      </c>
      <c r="E6" s="218" t="s">
        <v>101</v>
      </c>
      <c r="F6" s="218" t="s">
        <v>238</v>
      </c>
    </row>
    <row r="7" spans="1:8" ht="35.25" customHeight="1">
      <c r="A7" s="217"/>
      <c r="B7" s="218"/>
      <c r="C7" s="218"/>
      <c r="D7" s="218"/>
      <c r="E7" s="218"/>
      <c r="F7" s="218"/>
    </row>
    <row r="8" spans="1:8" s="108" customFormat="1" ht="35.25" customHeight="1">
      <c r="A8" s="104" t="s">
        <v>69</v>
      </c>
      <c r="B8" s="105" t="s">
        <v>105</v>
      </c>
      <c r="C8" s="106">
        <f>SUM(C9:C10)</f>
        <v>39738</v>
      </c>
      <c r="D8" s="106">
        <f>SUM(D9:D10)</f>
        <v>45308</v>
      </c>
      <c r="E8" s="107">
        <f>D8-C8</f>
        <v>5570</v>
      </c>
      <c r="F8" s="107">
        <f>D8/C8*100</f>
        <v>114.01681010619558</v>
      </c>
    </row>
    <row r="9" spans="1:8" s="112" customFormat="1" ht="36">
      <c r="A9" s="109" t="s">
        <v>239</v>
      </c>
      <c r="B9" s="110" t="s">
        <v>240</v>
      </c>
      <c r="C9" s="111">
        <v>6193</v>
      </c>
      <c r="D9" s="111">
        <v>7842</v>
      </c>
      <c r="E9" s="111">
        <f t="shared" ref="E9:E15" si="0">D9-C9</f>
        <v>1649</v>
      </c>
      <c r="F9" s="111">
        <f t="shared" ref="F9:F15" si="1">D9/C9*100</f>
        <v>126.62683675117069</v>
      </c>
    </row>
    <row r="10" spans="1:8" s="112" customFormat="1" ht="24" customHeight="1">
      <c r="A10" s="113" t="s">
        <v>24</v>
      </c>
      <c r="B10" s="110" t="s">
        <v>241</v>
      </c>
      <c r="C10" s="111">
        <v>33545</v>
      </c>
      <c r="D10" s="111">
        <v>37466</v>
      </c>
      <c r="E10" s="111">
        <f t="shared" si="0"/>
        <v>3921</v>
      </c>
      <c r="F10" s="111">
        <f t="shared" si="1"/>
        <v>111.68877627068116</v>
      </c>
    </row>
    <row r="11" spans="1:8" s="116" customFormat="1" ht="24" customHeight="1">
      <c r="A11" s="114" t="s">
        <v>1</v>
      </c>
      <c r="B11" s="115" t="s">
        <v>107</v>
      </c>
      <c r="C11" s="111">
        <v>35872</v>
      </c>
      <c r="D11" s="111">
        <v>36815</v>
      </c>
      <c r="E11" s="111">
        <f t="shared" si="0"/>
        <v>943</v>
      </c>
      <c r="F11" s="111">
        <f t="shared" si="1"/>
        <v>102.62879125780553</v>
      </c>
      <c r="G11" s="108"/>
      <c r="H11" s="108"/>
    </row>
    <row r="12" spans="1:8" s="108" customFormat="1" ht="24" customHeight="1">
      <c r="A12" s="114" t="s">
        <v>2</v>
      </c>
      <c r="B12" s="115" t="s">
        <v>109</v>
      </c>
      <c r="C12" s="111">
        <v>7893</v>
      </c>
      <c r="D12" s="111">
        <v>8034</v>
      </c>
      <c r="E12" s="111">
        <f t="shared" si="0"/>
        <v>141</v>
      </c>
      <c r="F12" s="111">
        <f t="shared" si="1"/>
        <v>101.78639300646142</v>
      </c>
    </row>
    <row r="13" spans="1:8" s="108" customFormat="1" ht="24" customHeight="1">
      <c r="A13" s="117" t="s">
        <v>3</v>
      </c>
      <c r="B13" s="115" t="s">
        <v>111</v>
      </c>
      <c r="C13" s="111">
        <v>1256</v>
      </c>
      <c r="D13" s="111">
        <v>4000</v>
      </c>
      <c r="E13" s="111">
        <f t="shared" si="0"/>
        <v>2744</v>
      </c>
      <c r="F13" s="111">
        <f t="shared" si="1"/>
        <v>318.47133757961785</v>
      </c>
    </row>
    <row r="14" spans="1:8" s="108" customFormat="1" ht="24" customHeight="1">
      <c r="A14" s="117" t="s">
        <v>25</v>
      </c>
      <c r="B14" s="115" t="s">
        <v>112</v>
      </c>
      <c r="C14" s="111">
        <v>2547</v>
      </c>
      <c r="D14" s="111">
        <v>124</v>
      </c>
      <c r="E14" s="111">
        <f t="shared" si="0"/>
        <v>-2423</v>
      </c>
      <c r="F14" s="111">
        <f t="shared" si="1"/>
        <v>4.8684727129956817</v>
      </c>
    </row>
    <row r="15" spans="1:8" s="108" customFormat="1" ht="24" customHeight="1">
      <c r="A15" s="104" t="s">
        <v>242</v>
      </c>
      <c r="B15" s="105" t="s">
        <v>114</v>
      </c>
      <c r="C15" s="118">
        <f>C8+SUM(C11:C14)</f>
        <v>87306</v>
      </c>
      <c r="D15" s="118">
        <f>D8+SUM(D11:D14)</f>
        <v>94281</v>
      </c>
      <c r="E15" s="107">
        <f t="shared" si="0"/>
        <v>6975</v>
      </c>
      <c r="F15" s="107">
        <f t="shared" si="1"/>
        <v>107.98914163974985</v>
      </c>
    </row>
    <row r="16" spans="1:8" ht="16.5" customHeight="1">
      <c r="A16" s="119"/>
      <c r="B16" s="120"/>
      <c r="C16" s="121"/>
      <c r="D16" s="122"/>
      <c r="E16" s="122"/>
      <c r="F16" s="122"/>
    </row>
    <row r="17" spans="1:11" ht="16.5" customHeight="1">
      <c r="A17" s="119"/>
      <c r="B17" s="120"/>
      <c r="C17" s="121"/>
      <c r="D17" s="122"/>
      <c r="E17" s="122"/>
      <c r="F17" s="122"/>
    </row>
    <row r="18" spans="1:11" ht="16.5" customHeight="1">
      <c r="A18" s="119"/>
      <c r="B18" s="120"/>
      <c r="C18" s="121"/>
      <c r="D18" s="122"/>
      <c r="E18" s="122"/>
      <c r="F18" s="122"/>
    </row>
    <row r="19" spans="1:11" s="124" customFormat="1" ht="18">
      <c r="A19" s="41" t="s">
        <v>354</v>
      </c>
      <c r="B19" s="2"/>
      <c r="C19" s="123"/>
      <c r="D19" s="123"/>
      <c r="E19" s="193" t="s">
        <v>76</v>
      </c>
      <c r="F19" s="193"/>
      <c r="G19" s="58"/>
      <c r="H19" s="58"/>
      <c r="I19" s="58"/>
      <c r="J19" s="58"/>
      <c r="K19" s="46"/>
    </row>
    <row r="20" spans="1:11" s="125" customFormat="1" ht="6.75" customHeight="1">
      <c r="A20" s="82" t="s">
        <v>232</v>
      </c>
      <c r="B20" s="82"/>
      <c r="C20" s="37" t="s">
        <v>233</v>
      </c>
      <c r="D20" s="37"/>
      <c r="E20" s="83" t="s">
        <v>234</v>
      </c>
      <c r="F20" s="84"/>
      <c r="H20" s="126"/>
      <c r="I20" s="127"/>
      <c r="J20" s="127"/>
      <c r="K20" s="128"/>
    </row>
    <row r="21" spans="1:11" s="124" customFormat="1" ht="18">
      <c r="A21" s="88" t="s">
        <v>56</v>
      </c>
      <c r="B21" s="89"/>
      <c r="C21" s="3" t="s">
        <v>57</v>
      </c>
      <c r="D21" s="2"/>
      <c r="E21" s="90" t="s">
        <v>235</v>
      </c>
      <c r="F21" s="89"/>
      <c r="H21" s="10"/>
      <c r="I21" s="10"/>
      <c r="J21" s="10"/>
    </row>
    <row r="22" spans="1:11" ht="18">
      <c r="A22" s="96"/>
      <c r="B22" s="97"/>
      <c r="C22" s="96"/>
      <c r="D22" s="96"/>
      <c r="E22" s="96"/>
      <c r="F22" s="96"/>
    </row>
    <row r="23" spans="1:11">
      <c r="A23" s="129"/>
      <c r="B23" s="130"/>
    </row>
    <row r="24" spans="1:11">
      <c r="A24" s="129"/>
      <c r="B24" s="130"/>
    </row>
    <row r="25" spans="1:11">
      <c r="A25" s="129"/>
      <c r="B25" s="130"/>
    </row>
    <row r="26" spans="1:11">
      <c r="A26" s="129"/>
      <c r="B26" s="130"/>
    </row>
    <row r="27" spans="1:11">
      <c r="A27" s="129"/>
      <c r="B27" s="130"/>
    </row>
    <row r="28" spans="1:11">
      <c r="A28" s="129"/>
      <c r="B28" s="130"/>
    </row>
    <row r="29" spans="1:11">
      <c r="A29" s="129"/>
      <c r="B29" s="130"/>
    </row>
    <row r="30" spans="1:11">
      <c r="A30" s="129"/>
      <c r="B30" s="130"/>
    </row>
    <row r="31" spans="1:11">
      <c r="A31" s="129"/>
      <c r="B31" s="130"/>
    </row>
    <row r="32" spans="1:11">
      <c r="A32" s="129"/>
      <c r="B32" s="130"/>
    </row>
    <row r="33" spans="1:2">
      <c r="A33" s="129"/>
      <c r="B33" s="130"/>
    </row>
    <row r="34" spans="1:2">
      <c r="A34" s="129"/>
      <c r="B34" s="130"/>
    </row>
    <row r="35" spans="1:2">
      <c r="A35" s="129"/>
      <c r="B35" s="130"/>
    </row>
    <row r="36" spans="1:2">
      <c r="A36" s="129"/>
      <c r="B36" s="130"/>
    </row>
    <row r="37" spans="1:2">
      <c r="A37" s="129"/>
      <c r="B37" s="130"/>
    </row>
    <row r="38" spans="1:2">
      <c r="A38" s="131"/>
    </row>
    <row r="39" spans="1:2">
      <c r="A39" s="131"/>
    </row>
    <row r="40" spans="1:2">
      <c r="A40" s="131"/>
    </row>
    <row r="41" spans="1:2">
      <c r="A41" s="131"/>
    </row>
    <row r="42" spans="1:2">
      <c r="A42" s="131"/>
    </row>
    <row r="43" spans="1:2">
      <c r="A43" s="131"/>
    </row>
    <row r="44" spans="1:2">
      <c r="A44" s="131"/>
    </row>
    <row r="45" spans="1:2">
      <c r="A45" s="131"/>
    </row>
    <row r="46" spans="1:2">
      <c r="A46" s="131"/>
    </row>
    <row r="47" spans="1:2">
      <c r="A47" s="131"/>
    </row>
    <row r="48" spans="1:2">
      <c r="A48" s="131"/>
    </row>
    <row r="49" spans="1:1">
      <c r="A49" s="131"/>
    </row>
    <row r="50" spans="1:1">
      <c r="A50" s="131"/>
    </row>
    <row r="51" spans="1:1">
      <c r="A51" s="131"/>
    </row>
    <row r="52" spans="1:1">
      <c r="A52" s="131"/>
    </row>
    <row r="53" spans="1:1">
      <c r="A53" s="131"/>
    </row>
    <row r="54" spans="1:1">
      <c r="A54" s="131"/>
    </row>
    <row r="55" spans="1:1">
      <c r="A55" s="131"/>
    </row>
    <row r="56" spans="1:1">
      <c r="A56" s="131"/>
    </row>
    <row r="57" spans="1:1">
      <c r="A57" s="131"/>
    </row>
    <row r="58" spans="1:1">
      <c r="A58" s="131"/>
    </row>
    <row r="59" spans="1:1">
      <c r="A59" s="131"/>
    </row>
    <row r="60" spans="1:1">
      <c r="A60" s="131"/>
    </row>
    <row r="61" spans="1:1">
      <c r="A61" s="131"/>
    </row>
    <row r="62" spans="1:1">
      <c r="A62" s="131"/>
    </row>
    <row r="63" spans="1:1">
      <c r="A63" s="131"/>
    </row>
    <row r="64" spans="1:1">
      <c r="A64" s="131"/>
    </row>
    <row r="65" spans="1:1">
      <c r="A65" s="131"/>
    </row>
    <row r="66" spans="1:1">
      <c r="A66" s="131"/>
    </row>
    <row r="67" spans="1:1">
      <c r="A67" s="131"/>
    </row>
    <row r="68" spans="1:1">
      <c r="A68" s="131"/>
    </row>
    <row r="69" spans="1:1">
      <c r="A69" s="131"/>
    </row>
    <row r="70" spans="1:1">
      <c r="A70" s="131"/>
    </row>
    <row r="71" spans="1:1">
      <c r="A71" s="131"/>
    </row>
    <row r="72" spans="1:1">
      <c r="A72" s="131"/>
    </row>
    <row r="73" spans="1:1">
      <c r="A73" s="131"/>
    </row>
    <row r="74" spans="1:1">
      <c r="A74" s="131"/>
    </row>
    <row r="75" spans="1:1">
      <c r="A75" s="131"/>
    </row>
    <row r="76" spans="1:1">
      <c r="A76" s="131"/>
    </row>
    <row r="77" spans="1:1">
      <c r="A77" s="131"/>
    </row>
    <row r="78" spans="1:1">
      <c r="A78" s="131"/>
    </row>
    <row r="79" spans="1:1">
      <c r="A79" s="131"/>
    </row>
    <row r="80" spans="1:1">
      <c r="A80" s="131"/>
    </row>
    <row r="81" spans="1:1">
      <c r="A81" s="131"/>
    </row>
    <row r="82" spans="1:1">
      <c r="A82" s="131"/>
    </row>
    <row r="83" spans="1:1">
      <c r="A83" s="131"/>
    </row>
    <row r="84" spans="1:1">
      <c r="A84" s="131"/>
    </row>
    <row r="85" spans="1:1">
      <c r="A85" s="131"/>
    </row>
    <row r="86" spans="1:1">
      <c r="A86" s="131"/>
    </row>
    <row r="87" spans="1:1">
      <c r="A87" s="131"/>
    </row>
    <row r="88" spans="1:1">
      <c r="A88" s="131"/>
    </row>
    <row r="89" spans="1:1">
      <c r="A89" s="131"/>
    </row>
    <row r="90" spans="1:1">
      <c r="A90" s="131"/>
    </row>
    <row r="91" spans="1:1">
      <c r="A91" s="131"/>
    </row>
    <row r="92" spans="1:1">
      <c r="A92" s="131"/>
    </row>
    <row r="93" spans="1:1">
      <c r="A93" s="131"/>
    </row>
    <row r="94" spans="1:1">
      <c r="A94" s="131"/>
    </row>
    <row r="95" spans="1:1">
      <c r="A95" s="131"/>
    </row>
    <row r="96" spans="1:1">
      <c r="A96" s="131"/>
    </row>
    <row r="97" spans="1:1">
      <c r="A97" s="131"/>
    </row>
    <row r="98" spans="1:1">
      <c r="A98" s="131"/>
    </row>
    <row r="99" spans="1:1">
      <c r="A99" s="131"/>
    </row>
    <row r="100" spans="1:1">
      <c r="A100" s="131"/>
    </row>
    <row r="101" spans="1:1">
      <c r="A101" s="131"/>
    </row>
    <row r="102" spans="1:1">
      <c r="A102" s="131"/>
    </row>
    <row r="103" spans="1:1">
      <c r="A103" s="131"/>
    </row>
    <row r="104" spans="1:1">
      <c r="A104" s="131"/>
    </row>
    <row r="105" spans="1:1">
      <c r="A105" s="131"/>
    </row>
    <row r="106" spans="1:1">
      <c r="A106" s="131"/>
    </row>
    <row r="107" spans="1:1">
      <c r="A107" s="131"/>
    </row>
    <row r="108" spans="1:1">
      <c r="A108" s="131"/>
    </row>
    <row r="109" spans="1:1">
      <c r="A109" s="131"/>
    </row>
    <row r="110" spans="1:1">
      <c r="A110" s="131"/>
    </row>
    <row r="111" spans="1:1">
      <c r="A111" s="131"/>
    </row>
    <row r="112" spans="1:1">
      <c r="A112" s="131"/>
    </row>
    <row r="113" spans="1:1">
      <c r="A113" s="131"/>
    </row>
    <row r="114" spans="1:1">
      <c r="A114" s="131"/>
    </row>
    <row r="115" spans="1:1">
      <c r="A115" s="131"/>
    </row>
    <row r="116" spans="1:1">
      <c r="A116" s="131"/>
    </row>
    <row r="117" spans="1:1">
      <c r="A117" s="131"/>
    </row>
    <row r="118" spans="1:1">
      <c r="A118" s="131"/>
    </row>
    <row r="119" spans="1:1">
      <c r="A119" s="131"/>
    </row>
    <row r="120" spans="1:1">
      <c r="A120" s="131"/>
    </row>
    <row r="121" spans="1:1">
      <c r="A121" s="131"/>
    </row>
    <row r="122" spans="1:1">
      <c r="A122" s="131"/>
    </row>
    <row r="123" spans="1:1">
      <c r="A123" s="131"/>
    </row>
    <row r="124" spans="1:1">
      <c r="A124" s="131"/>
    </row>
    <row r="125" spans="1:1">
      <c r="A125" s="131"/>
    </row>
    <row r="126" spans="1:1">
      <c r="A126" s="131"/>
    </row>
    <row r="127" spans="1:1">
      <c r="A127" s="131"/>
    </row>
    <row r="128" spans="1:1">
      <c r="A128" s="131"/>
    </row>
    <row r="129" spans="1:1">
      <c r="A129" s="131"/>
    </row>
    <row r="130" spans="1:1">
      <c r="A130" s="131"/>
    </row>
    <row r="131" spans="1:1">
      <c r="A131" s="131"/>
    </row>
    <row r="132" spans="1:1">
      <c r="A132" s="131"/>
    </row>
    <row r="133" spans="1:1">
      <c r="A133" s="131"/>
    </row>
    <row r="134" spans="1:1">
      <c r="A134" s="131"/>
    </row>
    <row r="135" spans="1:1">
      <c r="A135" s="131"/>
    </row>
    <row r="136" spans="1:1">
      <c r="A136" s="131"/>
    </row>
    <row r="137" spans="1:1">
      <c r="A137" s="131"/>
    </row>
    <row r="138" spans="1:1">
      <c r="A138" s="131"/>
    </row>
    <row r="139" spans="1:1">
      <c r="A139" s="131"/>
    </row>
    <row r="140" spans="1:1">
      <c r="A140" s="131"/>
    </row>
    <row r="141" spans="1:1">
      <c r="A141" s="131"/>
    </row>
    <row r="142" spans="1:1">
      <c r="A142" s="131"/>
    </row>
    <row r="143" spans="1:1">
      <c r="A143" s="131"/>
    </row>
    <row r="144" spans="1:1">
      <c r="A144" s="131"/>
    </row>
    <row r="145" spans="1:1">
      <c r="A145" s="131"/>
    </row>
    <row r="146" spans="1:1">
      <c r="A146" s="131"/>
    </row>
    <row r="147" spans="1:1">
      <c r="A147" s="131"/>
    </row>
    <row r="148" spans="1:1">
      <c r="A148" s="131"/>
    </row>
    <row r="149" spans="1:1">
      <c r="A149" s="131"/>
    </row>
    <row r="150" spans="1:1">
      <c r="A150" s="131"/>
    </row>
    <row r="151" spans="1:1">
      <c r="A151" s="131"/>
    </row>
    <row r="152" spans="1:1">
      <c r="A152" s="131"/>
    </row>
    <row r="153" spans="1:1">
      <c r="A153" s="131"/>
    </row>
    <row r="154" spans="1:1">
      <c r="A154" s="131"/>
    </row>
    <row r="155" spans="1:1">
      <c r="A155" s="131"/>
    </row>
    <row r="156" spans="1:1">
      <c r="A156" s="131"/>
    </row>
    <row r="157" spans="1:1">
      <c r="A157" s="131"/>
    </row>
    <row r="158" spans="1:1">
      <c r="A158" s="131"/>
    </row>
    <row r="159" spans="1:1">
      <c r="A159" s="131"/>
    </row>
    <row r="160" spans="1:1">
      <c r="A160" s="131"/>
    </row>
    <row r="161" spans="1:1">
      <c r="A161" s="131"/>
    </row>
    <row r="162" spans="1:1">
      <c r="A162" s="131"/>
    </row>
    <row r="163" spans="1:1">
      <c r="A163" s="131"/>
    </row>
    <row r="164" spans="1:1">
      <c r="A164" s="131"/>
    </row>
    <row r="165" spans="1:1">
      <c r="A165" s="131"/>
    </row>
    <row r="166" spans="1:1">
      <c r="A166" s="131"/>
    </row>
    <row r="167" spans="1:1">
      <c r="A167" s="131"/>
    </row>
    <row r="168" spans="1:1">
      <c r="A168" s="131"/>
    </row>
    <row r="169" spans="1:1">
      <c r="A169" s="131"/>
    </row>
    <row r="170" spans="1:1">
      <c r="A170" s="131"/>
    </row>
    <row r="171" spans="1:1">
      <c r="A171" s="131"/>
    </row>
    <row r="172" spans="1:1">
      <c r="A172" s="131"/>
    </row>
    <row r="173" spans="1:1">
      <c r="A173" s="131"/>
    </row>
    <row r="174" spans="1:1">
      <c r="A174" s="131"/>
    </row>
    <row r="175" spans="1:1">
      <c r="A175" s="131"/>
    </row>
    <row r="176" spans="1:1">
      <c r="A176" s="131"/>
    </row>
    <row r="177" spans="1:1">
      <c r="A177" s="131"/>
    </row>
    <row r="178" spans="1:1">
      <c r="A178" s="131"/>
    </row>
    <row r="179" spans="1:1">
      <c r="A179" s="131"/>
    </row>
    <row r="180" spans="1:1">
      <c r="A180" s="131"/>
    </row>
    <row r="181" spans="1:1">
      <c r="A181" s="131"/>
    </row>
    <row r="182" spans="1:1">
      <c r="A182" s="131"/>
    </row>
    <row r="183" spans="1:1">
      <c r="A183" s="131"/>
    </row>
    <row r="184" spans="1:1">
      <c r="A184" s="131"/>
    </row>
    <row r="185" spans="1:1">
      <c r="A185" s="131"/>
    </row>
    <row r="186" spans="1:1">
      <c r="A186" s="131"/>
    </row>
    <row r="187" spans="1:1">
      <c r="A187" s="131"/>
    </row>
    <row r="188" spans="1:1">
      <c r="A188" s="131"/>
    </row>
    <row r="189" spans="1:1">
      <c r="A189" s="131"/>
    </row>
    <row r="190" spans="1:1">
      <c r="A190" s="131"/>
    </row>
  </sheetData>
  <mergeCells count="8">
    <mergeCell ref="E19:F19"/>
    <mergeCell ref="A4:F4"/>
    <mergeCell ref="A6:A7"/>
    <mergeCell ref="B6:B7"/>
    <mergeCell ref="C6:C7"/>
    <mergeCell ref="D6:D7"/>
    <mergeCell ref="E6:E7"/>
    <mergeCell ref="F6:F7"/>
  </mergeCells>
  <pageMargins left="1.04" right="0.1574803149606299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2"/>
  <sheetViews>
    <sheetView view="pageBreakPreview" zoomScaleNormal="70" zoomScaleSheetLayoutView="100" workbookViewId="0">
      <selection activeCell="F98" sqref="F98"/>
    </sheetView>
  </sheetViews>
  <sheetFormatPr defaultRowHeight="15" customHeight="1"/>
  <cols>
    <col min="1" max="1" width="48.33203125" style="133" customWidth="1"/>
    <col min="2" max="2" width="12.109375" style="133" customWidth="1"/>
    <col min="3" max="3" width="11.5546875" style="133" customWidth="1"/>
    <col min="4" max="4" width="13.6640625" style="133" customWidth="1"/>
    <col min="5" max="5" width="15" style="133" customWidth="1"/>
    <col min="6" max="6" width="13.5546875" style="133" customWidth="1"/>
    <col min="7" max="7" width="14" style="133" customWidth="1"/>
    <col min="8" max="8" width="9.33203125" style="133" customWidth="1"/>
    <col min="9" max="9" width="10.88671875" style="133" customWidth="1"/>
    <col min="10" max="256" width="9.109375" style="133"/>
    <col min="257" max="257" width="44" style="133" customWidth="1"/>
    <col min="258" max="258" width="12.109375" style="133" customWidth="1"/>
    <col min="259" max="259" width="11.5546875" style="133" customWidth="1"/>
    <col min="260" max="260" width="13.6640625" style="133" customWidth="1"/>
    <col min="261" max="261" width="15" style="133" customWidth="1"/>
    <col min="262" max="262" width="13.5546875" style="133" customWidth="1"/>
    <col min="263" max="263" width="18.6640625" style="133" customWidth="1"/>
    <col min="264" max="264" width="9.33203125" style="133" customWidth="1"/>
    <col min="265" max="265" width="9.88671875" style="133" customWidth="1"/>
    <col min="266" max="512" width="9.109375" style="133"/>
    <col min="513" max="513" width="44" style="133" customWidth="1"/>
    <col min="514" max="514" width="12.109375" style="133" customWidth="1"/>
    <col min="515" max="515" width="11.5546875" style="133" customWidth="1"/>
    <col min="516" max="516" width="13.6640625" style="133" customWidth="1"/>
    <col min="517" max="517" width="15" style="133" customWidth="1"/>
    <col min="518" max="518" width="13.5546875" style="133" customWidth="1"/>
    <col min="519" max="519" width="18.6640625" style="133" customWidth="1"/>
    <col min="520" max="520" width="9.33203125" style="133" customWidth="1"/>
    <col min="521" max="521" width="9.88671875" style="133" customWidth="1"/>
    <col min="522" max="768" width="9.109375" style="133"/>
    <col min="769" max="769" width="44" style="133" customWidth="1"/>
    <col min="770" max="770" width="12.109375" style="133" customWidth="1"/>
    <col min="771" max="771" width="11.5546875" style="133" customWidth="1"/>
    <col min="772" max="772" width="13.6640625" style="133" customWidth="1"/>
    <col min="773" max="773" width="15" style="133" customWidth="1"/>
    <col min="774" max="774" width="13.5546875" style="133" customWidth="1"/>
    <col min="775" max="775" width="18.6640625" style="133" customWidth="1"/>
    <col min="776" max="776" width="9.33203125" style="133" customWidth="1"/>
    <col min="777" max="777" width="9.88671875" style="133" customWidth="1"/>
    <col min="778" max="1024" width="9.109375" style="133"/>
    <col min="1025" max="1025" width="44" style="133" customWidth="1"/>
    <col min="1026" max="1026" width="12.109375" style="133" customWidth="1"/>
    <col min="1027" max="1027" width="11.5546875" style="133" customWidth="1"/>
    <col min="1028" max="1028" width="13.6640625" style="133" customWidth="1"/>
    <col min="1029" max="1029" width="15" style="133" customWidth="1"/>
    <col min="1030" max="1030" width="13.5546875" style="133" customWidth="1"/>
    <col min="1031" max="1031" width="18.6640625" style="133" customWidth="1"/>
    <col min="1032" max="1032" width="9.33203125" style="133" customWidth="1"/>
    <col min="1033" max="1033" width="9.88671875" style="133" customWidth="1"/>
    <col min="1034" max="1280" width="9.109375" style="133"/>
    <col min="1281" max="1281" width="44" style="133" customWidth="1"/>
    <col min="1282" max="1282" width="12.109375" style="133" customWidth="1"/>
    <col min="1283" max="1283" width="11.5546875" style="133" customWidth="1"/>
    <col min="1284" max="1284" width="13.6640625" style="133" customWidth="1"/>
    <col min="1285" max="1285" width="15" style="133" customWidth="1"/>
    <col min="1286" max="1286" width="13.5546875" style="133" customWidth="1"/>
    <col min="1287" max="1287" width="18.6640625" style="133" customWidth="1"/>
    <col min="1288" max="1288" width="9.33203125" style="133" customWidth="1"/>
    <col min="1289" max="1289" width="9.88671875" style="133" customWidth="1"/>
    <col min="1290" max="1536" width="9.109375" style="133"/>
    <col min="1537" max="1537" width="44" style="133" customWidth="1"/>
    <col min="1538" max="1538" width="12.109375" style="133" customWidth="1"/>
    <col min="1539" max="1539" width="11.5546875" style="133" customWidth="1"/>
    <col min="1540" max="1540" width="13.6640625" style="133" customWidth="1"/>
    <col min="1541" max="1541" width="15" style="133" customWidth="1"/>
    <col min="1542" max="1542" width="13.5546875" style="133" customWidth="1"/>
    <col min="1543" max="1543" width="18.6640625" style="133" customWidth="1"/>
    <col min="1544" max="1544" width="9.33203125" style="133" customWidth="1"/>
    <col min="1545" max="1545" width="9.88671875" style="133" customWidth="1"/>
    <col min="1546" max="1792" width="9.109375" style="133"/>
    <col min="1793" max="1793" width="44" style="133" customWidth="1"/>
    <col min="1794" max="1794" width="12.109375" style="133" customWidth="1"/>
    <col min="1795" max="1795" width="11.5546875" style="133" customWidth="1"/>
    <col min="1796" max="1796" width="13.6640625" style="133" customWidth="1"/>
    <col min="1797" max="1797" width="15" style="133" customWidth="1"/>
    <col min="1798" max="1798" width="13.5546875" style="133" customWidth="1"/>
    <col min="1799" max="1799" width="18.6640625" style="133" customWidth="1"/>
    <col min="1800" max="1800" width="9.33203125" style="133" customWidth="1"/>
    <col min="1801" max="1801" width="9.88671875" style="133" customWidth="1"/>
    <col min="1802" max="2048" width="9.109375" style="133"/>
    <col min="2049" max="2049" width="44" style="133" customWidth="1"/>
    <col min="2050" max="2050" width="12.109375" style="133" customWidth="1"/>
    <col min="2051" max="2051" width="11.5546875" style="133" customWidth="1"/>
    <col min="2052" max="2052" width="13.6640625" style="133" customWidth="1"/>
    <col min="2053" max="2053" width="15" style="133" customWidth="1"/>
    <col min="2054" max="2054" width="13.5546875" style="133" customWidth="1"/>
    <col min="2055" max="2055" width="18.6640625" style="133" customWidth="1"/>
    <col min="2056" max="2056" width="9.33203125" style="133" customWidth="1"/>
    <col min="2057" max="2057" width="9.88671875" style="133" customWidth="1"/>
    <col min="2058" max="2304" width="9.109375" style="133"/>
    <col min="2305" max="2305" width="44" style="133" customWidth="1"/>
    <col min="2306" max="2306" width="12.109375" style="133" customWidth="1"/>
    <col min="2307" max="2307" width="11.5546875" style="133" customWidth="1"/>
    <col min="2308" max="2308" width="13.6640625" style="133" customWidth="1"/>
    <col min="2309" max="2309" width="15" style="133" customWidth="1"/>
    <col min="2310" max="2310" width="13.5546875" style="133" customWidth="1"/>
    <col min="2311" max="2311" width="18.6640625" style="133" customWidth="1"/>
    <col min="2312" max="2312" width="9.33203125" style="133" customWidth="1"/>
    <col min="2313" max="2313" width="9.88671875" style="133" customWidth="1"/>
    <col min="2314" max="2560" width="9.109375" style="133"/>
    <col min="2561" max="2561" width="44" style="133" customWidth="1"/>
    <col min="2562" max="2562" width="12.109375" style="133" customWidth="1"/>
    <col min="2563" max="2563" width="11.5546875" style="133" customWidth="1"/>
    <col min="2564" max="2564" width="13.6640625" style="133" customWidth="1"/>
    <col min="2565" max="2565" width="15" style="133" customWidth="1"/>
    <col min="2566" max="2566" width="13.5546875" style="133" customWidth="1"/>
    <col min="2567" max="2567" width="18.6640625" style="133" customWidth="1"/>
    <col min="2568" max="2568" width="9.33203125" style="133" customWidth="1"/>
    <col min="2569" max="2569" width="9.88671875" style="133" customWidth="1"/>
    <col min="2570" max="2816" width="9.109375" style="133"/>
    <col min="2817" max="2817" width="44" style="133" customWidth="1"/>
    <col min="2818" max="2818" width="12.109375" style="133" customWidth="1"/>
    <col min="2819" max="2819" width="11.5546875" style="133" customWidth="1"/>
    <col min="2820" max="2820" width="13.6640625" style="133" customWidth="1"/>
    <col min="2821" max="2821" width="15" style="133" customWidth="1"/>
    <col min="2822" max="2822" width="13.5546875" style="133" customWidth="1"/>
    <col min="2823" max="2823" width="18.6640625" style="133" customWidth="1"/>
    <col min="2824" max="2824" width="9.33203125" style="133" customWidth="1"/>
    <col min="2825" max="2825" width="9.88671875" style="133" customWidth="1"/>
    <col min="2826" max="3072" width="9.109375" style="133"/>
    <col min="3073" max="3073" width="44" style="133" customWidth="1"/>
    <col min="3074" max="3074" width="12.109375" style="133" customWidth="1"/>
    <col min="3075" max="3075" width="11.5546875" style="133" customWidth="1"/>
    <col min="3076" max="3076" width="13.6640625" style="133" customWidth="1"/>
    <col min="3077" max="3077" width="15" style="133" customWidth="1"/>
    <col min="3078" max="3078" width="13.5546875" style="133" customWidth="1"/>
    <col min="3079" max="3079" width="18.6640625" style="133" customWidth="1"/>
    <col min="3080" max="3080" width="9.33203125" style="133" customWidth="1"/>
    <col min="3081" max="3081" width="9.88671875" style="133" customWidth="1"/>
    <col min="3082" max="3328" width="9.109375" style="133"/>
    <col min="3329" max="3329" width="44" style="133" customWidth="1"/>
    <col min="3330" max="3330" width="12.109375" style="133" customWidth="1"/>
    <col min="3331" max="3331" width="11.5546875" style="133" customWidth="1"/>
    <col min="3332" max="3332" width="13.6640625" style="133" customWidth="1"/>
    <col min="3333" max="3333" width="15" style="133" customWidth="1"/>
    <col min="3334" max="3334" width="13.5546875" style="133" customWidth="1"/>
    <col min="3335" max="3335" width="18.6640625" style="133" customWidth="1"/>
    <col min="3336" max="3336" width="9.33203125" style="133" customWidth="1"/>
    <col min="3337" max="3337" width="9.88671875" style="133" customWidth="1"/>
    <col min="3338" max="3584" width="9.109375" style="133"/>
    <col min="3585" max="3585" width="44" style="133" customWidth="1"/>
    <col min="3586" max="3586" width="12.109375" style="133" customWidth="1"/>
    <col min="3587" max="3587" width="11.5546875" style="133" customWidth="1"/>
    <col min="3588" max="3588" width="13.6640625" style="133" customWidth="1"/>
    <col min="3589" max="3589" width="15" style="133" customWidth="1"/>
    <col min="3590" max="3590" width="13.5546875" style="133" customWidth="1"/>
    <col min="3591" max="3591" width="18.6640625" style="133" customWidth="1"/>
    <col min="3592" max="3592" width="9.33203125" style="133" customWidth="1"/>
    <col min="3593" max="3593" width="9.88671875" style="133" customWidth="1"/>
    <col min="3594" max="3840" width="9.109375" style="133"/>
    <col min="3841" max="3841" width="44" style="133" customWidth="1"/>
    <col min="3842" max="3842" width="12.109375" style="133" customWidth="1"/>
    <col min="3843" max="3843" width="11.5546875" style="133" customWidth="1"/>
    <col min="3844" max="3844" width="13.6640625" style="133" customWidth="1"/>
    <col min="3845" max="3845" width="15" style="133" customWidth="1"/>
    <col min="3846" max="3846" width="13.5546875" style="133" customWidth="1"/>
    <col min="3847" max="3847" width="18.6640625" style="133" customWidth="1"/>
    <col min="3848" max="3848" width="9.33203125" style="133" customWidth="1"/>
    <col min="3849" max="3849" width="9.88671875" style="133" customWidth="1"/>
    <col min="3850" max="4096" width="9.109375" style="133"/>
    <col min="4097" max="4097" width="44" style="133" customWidth="1"/>
    <col min="4098" max="4098" width="12.109375" style="133" customWidth="1"/>
    <col min="4099" max="4099" width="11.5546875" style="133" customWidth="1"/>
    <col min="4100" max="4100" width="13.6640625" style="133" customWidth="1"/>
    <col min="4101" max="4101" width="15" style="133" customWidth="1"/>
    <col min="4102" max="4102" width="13.5546875" style="133" customWidth="1"/>
    <col min="4103" max="4103" width="18.6640625" style="133" customWidth="1"/>
    <col min="4104" max="4104" width="9.33203125" style="133" customWidth="1"/>
    <col min="4105" max="4105" width="9.88671875" style="133" customWidth="1"/>
    <col min="4106" max="4352" width="9.109375" style="133"/>
    <col min="4353" max="4353" width="44" style="133" customWidth="1"/>
    <col min="4354" max="4354" width="12.109375" style="133" customWidth="1"/>
    <col min="4355" max="4355" width="11.5546875" style="133" customWidth="1"/>
    <col min="4356" max="4356" width="13.6640625" style="133" customWidth="1"/>
    <col min="4357" max="4357" width="15" style="133" customWidth="1"/>
    <col min="4358" max="4358" width="13.5546875" style="133" customWidth="1"/>
    <col min="4359" max="4359" width="18.6640625" style="133" customWidth="1"/>
    <col min="4360" max="4360" width="9.33203125" style="133" customWidth="1"/>
    <col min="4361" max="4361" width="9.88671875" style="133" customWidth="1"/>
    <col min="4362" max="4608" width="9.109375" style="133"/>
    <col min="4609" max="4609" width="44" style="133" customWidth="1"/>
    <col min="4610" max="4610" width="12.109375" style="133" customWidth="1"/>
    <col min="4611" max="4611" width="11.5546875" style="133" customWidth="1"/>
    <col min="4612" max="4612" width="13.6640625" style="133" customWidth="1"/>
    <col min="4613" max="4613" width="15" style="133" customWidth="1"/>
    <col min="4614" max="4614" width="13.5546875" style="133" customWidth="1"/>
    <col min="4615" max="4615" width="18.6640625" style="133" customWidth="1"/>
    <col min="4616" max="4616" width="9.33203125" style="133" customWidth="1"/>
    <col min="4617" max="4617" width="9.88671875" style="133" customWidth="1"/>
    <col min="4618" max="4864" width="9.109375" style="133"/>
    <col min="4865" max="4865" width="44" style="133" customWidth="1"/>
    <col min="4866" max="4866" width="12.109375" style="133" customWidth="1"/>
    <col min="4867" max="4867" width="11.5546875" style="133" customWidth="1"/>
    <col min="4868" max="4868" width="13.6640625" style="133" customWidth="1"/>
    <col min="4869" max="4869" width="15" style="133" customWidth="1"/>
    <col min="4870" max="4870" width="13.5546875" style="133" customWidth="1"/>
    <col min="4871" max="4871" width="18.6640625" style="133" customWidth="1"/>
    <col min="4872" max="4872" width="9.33203125" style="133" customWidth="1"/>
    <col min="4873" max="4873" width="9.88671875" style="133" customWidth="1"/>
    <col min="4874" max="5120" width="9.109375" style="133"/>
    <col min="5121" max="5121" width="44" style="133" customWidth="1"/>
    <col min="5122" max="5122" width="12.109375" style="133" customWidth="1"/>
    <col min="5123" max="5123" width="11.5546875" style="133" customWidth="1"/>
    <col min="5124" max="5124" width="13.6640625" style="133" customWidth="1"/>
    <col min="5125" max="5125" width="15" style="133" customWidth="1"/>
    <col min="5126" max="5126" width="13.5546875" style="133" customWidth="1"/>
    <col min="5127" max="5127" width="18.6640625" style="133" customWidth="1"/>
    <col min="5128" max="5128" width="9.33203125" style="133" customWidth="1"/>
    <col min="5129" max="5129" width="9.88671875" style="133" customWidth="1"/>
    <col min="5130" max="5376" width="9.109375" style="133"/>
    <col min="5377" max="5377" width="44" style="133" customWidth="1"/>
    <col min="5378" max="5378" width="12.109375" style="133" customWidth="1"/>
    <col min="5379" max="5379" width="11.5546875" style="133" customWidth="1"/>
    <col min="5380" max="5380" width="13.6640625" style="133" customWidth="1"/>
    <col min="5381" max="5381" width="15" style="133" customWidth="1"/>
    <col min="5382" max="5382" width="13.5546875" style="133" customWidth="1"/>
    <col min="5383" max="5383" width="18.6640625" style="133" customWidth="1"/>
    <col min="5384" max="5384" width="9.33203125" style="133" customWidth="1"/>
    <col min="5385" max="5385" width="9.88671875" style="133" customWidth="1"/>
    <col min="5386" max="5632" width="9.109375" style="133"/>
    <col min="5633" max="5633" width="44" style="133" customWidth="1"/>
    <col min="5634" max="5634" width="12.109375" style="133" customWidth="1"/>
    <col min="5635" max="5635" width="11.5546875" style="133" customWidth="1"/>
    <col min="5636" max="5636" width="13.6640625" style="133" customWidth="1"/>
    <col min="5637" max="5637" width="15" style="133" customWidth="1"/>
    <col min="5638" max="5638" width="13.5546875" style="133" customWidth="1"/>
    <col min="5639" max="5639" width="18.6640625" style="133" customWidth="1"/>
    <col min="5640" max="5640" width="9.33203125" style="133" customWidth="1"/>
    <col min="5641" max="5641" width="9.88671875" style="133" customWidth="1"/>
    <col min="5642" max="5888" width="9.109375" style="133"/>
    <col min="5889" max="5889" width="44" style="133" customWidth="1"/>
    <col min="5890" max="5890" width="12.109375" style="133" customWidth="1"/>
    <col min="5891" max="5891" width="11.5546875" style="133" customWidth="1"/>
    <col min="5892" max="5892" width="13.6640625" style="133" customWidth="1"/>
    <col min="5893" max="5893" width="15" style="133" customWidth="1"/>
    <col min="5894" max="5894" width="13.5546875" style="133" customWidth="1"/>
    <col min="5895" max="5895" width="18.6640625" style="133" customWidth="1"/>
    <col min="5896" max="5896" width="9.33203125" style="133" customWidth="1"/>
    <col min="5897" max="5897" width="9.88671875" style="133" customWidth="1"/>
    <col min="5898" max="6144" width="9.109375" style="133"/>
    <col min="6145" max="6145" width="44" style="133" customWidth="1"/>
    <col min="6146" max="6146" width="12.109375" style="133" customWidth="1"/>
    <col min="6147" max="6147" width="11.5546875" style="133" customWidth="1"/>
    <col min="6148" max="6148" width="13.6640625" style="133" customWidth="1"/>
    <col min="6149" max="6149" width="15" style="133" customWidth="1"/>
    <col min="6150" max="6150" width="13.5546875" style="133" customWidth="1"/>
    <col min="6151" max="6151" width="18.6640625" style="133" customWidth="1"/>
    <col min="6152" max="6152" width="9.33203125" style="133" customWidth="1"/>
    <col min="6153" max="6153" width="9.88671875" style="133" customWidth="1"/>
    <col min="6154" max="6400" width="9.109375" style="133"/>
    <col min="6401" max="6401" width="44" style="133" customWidth="1"/>
    <col min="6402" max="6402" width="12.109375" style="133" customWidth="1"/>
    <col min="6403" max="6403" width="11.5546875" style="133" customWidth="1"/>
    <col min="6404" max="6404" width="13.6640625" style="133" customWidth="1"/>
    <col min="6405" max="6405" width="15" style="133" customWidth="1"/>
    <col min="6406" max="6406" width="13.5546875" style="133" customWidth="1"/>
    <col min="6407" max="6407" width="18.6640625" style="133" customWidth="1"/>
    <col min="6408" max="6408" width="9.33203125" style="133" customWidth="1"/>
    <col min="6409" max="6409" width="9.88671875" style="133" customWidth="1"/>
    <col min="6410" max="6656" width="9.109375" style="133"/>
    <col min="6657" max="6657" width="44" style="133" customWidth="1"/>
    <col min="6658" max="6658" width="12.109375" style="133" customWidth="1"/>
    <col min="6659" max="6659" width="11.5546875" style="133" customWidth="1"/>
    <col min="6660" max="6660" width="13.6640625" style="133" customWidth="1"/>
    <col min="6661" max="6661" width="15" style="133" customWidth="1"/>
    <col min="6662" max="6662" width="13.5546875" style="133" customWidth="1"/>
    <col min="6663" max="6663" width="18.6640625" style="133" customWidth="1"/>
    <col min="6664" max="6664" width="9.33203125" style="133" customWidth="1"/>
    <col min="6665" max="6665" width="9.88671875" style="133" customWidth="1"/>
    <col min="6666" max="6912" width="9.109375" style="133"/>
    <col min="6913" max="6913" width="44" style="133" customWidth="1"/>
    <col min="6914" max="6914" width="12.109375" style="133" customWidth="1"/>
    <col min="6915" max="6915" width="11.5546875" style="133" customWidth="1"/>
    <col min="6916" max="6916" width="13.6640625" style="133" customWidth="1"/>
    <col min="6917" max="6917" width="15" style="133" customWidth="1"/>
    <col min="6918" max="6918" width="13.5546875" style="133" customWidth="1"/>
    <col min="6919" max="6919" width="18.6640625" style="133" customWidth="1"/>
    <col min="6920" max="6920" width="9.33203125" style="133" customWidth="1"/>
    <col min="6921" max="6921" width="9.88671875" style="133" customWidth="1"/>
    <col min="6922" max="7168" width="9.109375" style="133"/>
    <col min="7169" max="7169" width="44" style="133" customWidth="1"/>
    <col min="7170" max="7170" width="12.109375" style="133" customWidth="1"/>
    <col min="7171" max="7171" width="11.5546875" style="133" customWidth="1"/>
    <col min="7172" max="7172" width="13.6640625" style="133" customWidth="1"/>
    <col min="7173" max="7173" width="15" style="133" customWidth="1"/>
    <col min="7174" max="7174" width="13.5546875" style="133" customWidth="1"/>
    <col min="7175" max="7175" width="18.6640625" style="133" customWidth="1"/>
    <col min="7176" max="7176" width="9.33203125" style="133" customWidth="1"/>
    <col min="7177" max="7177" width="9.88671875" style="133" customWidth="1"/>
    <col min="7178" max="7424" width="9.109375" style="133"/>
    <col min="7425" max="7425" width="44" style="133" customWidth="1"/>
    <col min="7426" max="7426" width="12.109375" style="133" customWidth="1"/>
    <col min="7427" max="7427" width="11.5546875" style="133" customWidth="1"/>
    <col min="7428" max="7428" width="13.6640625" style="133" customWidth="1"/>
    <col min="7429" max="7429" width="15" style="133" customWidth="1"/>
    <col min="7430" max="7430" width="13.5546875" style="133" customWidth="1"/>
    <col min="7431" max="7431" width="18.6640625" style="133" customWidth="1"/>
    <col min="7432" max="7432" width="9.33203125" style="133" customWidth="1"/>
    <col min="7433" max="7433" width="9.88671875" style="133" customWidth="1"/>
    <col min="7434" max="7680" width="9.109375" style="133"/>
    <col min="7681" max="7681" width="44" style="133" customWidth="1"/>
    <col min="7682" max="7682" width="12.109375" style="133" customWidth="1"/>
    <col min="7683" max="7683" width="11.5546875" style="133" customWidth="1"/>
    <col min="7684" max="7684" width="13.6640625" style="133" customWidth="1"/>
    <col min="7685" max="7685" width="15" style="133" customWidth="1"/>
    <col min="7686" max="7686" width="13.5546875" style="133" customWidth="1"/>
    <col min="7687" max="7687" width="18.6640625" style="133" customWidth="1"/>
    <col min="7688" max="7688" width="9.33203125" style="133" customWidth="1"/>
    <col min="7689" max="7689" width="9.88671875" style="133" customWidth="1"/>
    <col min="7690" max="7936" width="9.109375" style="133"/>
    <col min="7937" max="7937" width="44" style="133" customWidth="1"/>
    <col min="7938" max="7938" width="12.109375" style="133" customWidth="1"/>
    <col min="7939" max="7939" width="11.5546875" style="133" customWidth="1"/>
    <col min="7940" max="7940" width="13.6640625" style="133" customWidth="1"/>
    <col min="7941" max="7941" width="15" style="133" customWidth="1"/>
    <col min="7942" max="7942" width="13.5546875" style="133" customWidth="1"/>
    <col min="7943" max="7943" width="18.6640625" style="133" customWidth="1"/>
    <col min="7944" max="7944" width="9.33203125" style="133" customWidth="1"/>
    <col min="7945" max="7945" width="9.88671875" style="133" customWidth="1"/>
    <col min="7946" max="8192" width="9.109375" style="133"/>
    <col min="8193" max="8193" width="44" style="133" customWidth="1"/>
    <col min="8194" max="8194" width="12.109375" style="133" customWidth="1"/>
    <col min="8195" max="8195" width="11.5546875" style="133" customWidth="1"/>
    <col min="8196" max="8196" width="13.6640625" style="133" customWidth="1"/>
    <col min="8197" max="8197" width="15" style="133" customWidth="1"/>
    <col min="8198" max="8198" width="13.5546875" style="133" customWidth="1"/>
    <col min="8199" max="8199" width="18.6640625" style="133" customWidth="1"/>
    <col min="8200" max="8200" width="9.33203125" style="133" customWidth="1"/>
    <col min="8201" max="8201" width="9.88671875" style="133" customWidth="1"/>
    <col min="8202" max="8448" width="9.109375" style="133"/>
    <col min="8449" max="8449" width="44" style="133" customWidth="1"/>
    <col min="8450" max="8450" width="12.109375" style="133" customWidth="1"/>
    <col min="8451" max="8451" width="11.5546875" style="133" customWidth="1"/>
    <col min="8452" max="8452" width="13.6640625" style="133" customWidth="1"/>
    <col min="8453" max="8453" width="15" style="133" customWidth="1"/>
    <col min="8454" max="8454" width="13.5546875" style="133" customWidth="1"/>
    <col min="8455" max="8455" width="18.6640625" style="133" customWidth="1"/>
    <col min="8456" max="8456" width="9.33203125" style="133" customWidth="1"/>
    <col min="8457" max="8457" width="9.88671875" style="133" customWidth="1"/>
    <col min="8458" max="8704" width="9.109375" style="133"/>
    <col min="8705" max="8705" width="44" style="133" customWidth="1"/>
    <col min="8706" max="8706" width="12.109375" style="133" customWidth="1"/>
    <col min="8707" max="8707" width="11.5546875" style="133" customWidth="1"/>
    <col min="8708" max="8708" width="13.6640625" style="133" customWidth="1"/>
    <col min="8709" max="8709" width="15" style="133" customWidth="1"/>
    <col min="8710" max="8710" width="13.5546875" style="133" customWidth="1"/>
    <col min="8711" max="8711" width="18.6640625" style="133" customWidth="1"/>
    <col min="8712" max="8712" width="9.33203125" style="133" customWidth="1"/>
    <col min="8713" max="8713" width="9.88671875" style="133" customWidth="1"/>
    <col min="8714" max="8960" width="9.109375" style="133"/>
    <col min="8961" max="8961" width="44" style="133" customWidth="1"/>
    <col min="8962" max="8962" width="12.109375" style="133" customWidth="1"/>
    <col min="8963" max="8963" width="11.5546875" style="133" customWidth="1"/>
    <col min="8964" max="8964" width="13.6640625" style="133" customWidth="1"/>
    <col min="8965" max="8965" width="15" style="133" customWidth="1"/>
    <col min="8966" max="8966" width="13.5546875" style="133" customWidth="1"/>
    <col min="8967" max="8967" width="18.6640625" style="133" customWidth="1"/>
    <col min="8968" max="8968" width="9.33203125" style="133" customWidth="1"/>
    <col min="8969" max="8969" width="9.88671875" style="133" customWidth="1"/>
    <col min="8970" max="9216" width="9.109375" style="133"/>
    <col min="9217" max="9217" width="44" style="133" customWidth="1"/>
    <col min="9218" max="9218" width="12.109375" style="133" customWidth="1"/>
    <col min="9219" max="9219" width="11.5546875" style="133" customWidth="1"/>
    <col min="9220" max="9220" width="13.6640625" style="133" customWidth="1"/>
    <col min="9221" max="9221" width="15" style="133" customWidth="1"/>
    <col min="9222" max="9222" width="13.5546875" style="133" customWidth="1"/>
    <col min="9223" max="9223" width="18.6640625" style="133" customWidth="1"/>
    <col min="9224" max="9224" width="9.33203125" style="133" customWidth="1"/>
    <col min="9225" max="9225" width="9.88671875" style="133" customWidth="1"/>
    <col min="9226" max="9472" width="9.109375" style="133"/>
    <col min="9473" max="9473" width="44" style="133" customWidth="1"/>
    <col min="9474" max="9474" width="12.109375" style="133" customWidth="1"/>
    <col min="9475" max="9475" width="11.5546875" style="133" customWidth="1"/>
    <col min="9476" max="9476" width="13.6640625" style="133" customWidth="1"/>
    <col min="9477" max="9477" width="15" style="133" customWidth="1"/>
    <col min="9478" max="9478" width="13.5546875" style="133" customWidth="1"/>
    <col min="9479" max="9479" width="18.6640625" style="133" customWidth="1"/>
    <col min="9480" max="9480" width="9.33203125" style="133" customWidth="1"/>
    <col min="9481" max="9481" width="9.88671875" style="133" customWidth="1"/>
    <col min="9482" max="9728" width="9.109375" style="133"/>
    <col min="9729" max="9729" width="44" style="133" customWidth="1"/>
    <col min="9730" max="9730" width="12.109375" style="133" customWidth="1"/>
    <col min="9731" max="9731" width="11.5546875" style="133" customWidth="1"/>
    <col min="9732" max="9732" width="13.6640625" style="133" customWidth="1"/>
    <col min="9733" max="9733" width="15" style="133" customWidth="1"/>
    <col min="9734" max="9734" width="13.5546875" style="133" customWidth="1"/>
    <col min="9735" max="9735" width="18.6640625" style="133" customWidth="1"/>
    <col min="9736" max="9736" width="9.33203125" style="133" customWidth="1"/>
    <col min="9737" max="9737" width="9.88671875" style="133" customWidth="1"/>
    <col min="9738" max="9984" width="9.109375" style="133"/>
    <col min="9985" max="9985" width="44" style="133" customWidth="1"/>
    <col min="9986" max="9986" width="12.109375" style="133" customWidth="1"/>
    <col min="9987" max="9987" width="11.5546875" style="133" customWidth="1"/>
    <col min="9988" max="9988" width="13.6640625" style="133" customWidth="1"/>
    <col min="9989" max="9989" width="15" style="133" customWidth="1"/>
    <col min="9990" max="9990" width="13.5546875" style="133" customWidth="1"/>
    <col min="9991" max="9991" width="18.6640625" style="133" customWidth="1"/>
    <col min="9992" max="9992" width="9.33203125" style="133" customWidth="1"/>
    <col min="9993" max="9993" width="9.88671875" style="133" customWidth="1"/>
    <col min="9994" max="10240" width="9.109375" style="133"/>
    <col min="10241" max="10241" width="44" style="133" customWidth="1"/>
    <col min="10242" max="10242" width="12.109375" style="133" customWidth="1"/>
    <col min="10243" max="10243" width="11.5546875" style="133" customWidth="1"/>
    <col min="10244" max="10244" width="13.6640625" style="133" customWidth="1"/>
    <col min="10245" max="10245" width="15" style="133" customWidth="1"/>
    <col min="10246" max="10246" width="13.5546875" style="133" customWidth="1"/>
    <col min="10247" max="10247" width="18.6640625" style="133" customWidth="1"/>
    <col min="10248" max="10248" width="9.33203125" style="133" customWidth="1"/>
    <col min="10249" max="10249" width="9.88671875" style="133" customWidth="1"/>
    <col min="10250" max="10496" width="9.109375" style="133"/>
    <col min="10497" max="10497" width="44" style="133" customWidth="1"/>
    <col min="10498" max="10498" width="12.109375" style="133" customWidth="1"/>
    <col min="10499" max="10499" width="11.5546875" style="133" customWidth="1"/>
    <col min="10500" max="10500" width="13.6640625" style="133" customWidth="1"/>
    <col min="10501" max="10501" width="15" style="133" customWidth="1"/>
    <col min="10502" max="10502" width="13.5546875" style="133" customWidth="1"/>
    <col min="10503" max="10503" width="18.6640625" style="133" customWidth="1"/>
    <col min="10504" max="10504" width="9.33203125" style="133" customWidth="1"/>
    <col min="10505" max="10505" width="9.88671875" style="133" customWidth="1"/>
    <col min="10506" max="10752" width="9.109375" style="133"/>
    <col min="10753" max="10753" width="44" style="133" customWidth="1"/>
    <col min="10754" max="10754" width="12.109375" style="133" customWidth="1"/>
    <col min="10755" max="10755" width="11.5546875" style="133" customWidth="1"/>
    <col min="10756" max="10756" width="13.6640625" style="133" customWidth="1"/>
    <col min="10757" max="10757" width="15" style="133" customWidth="1"/>
    <col min="10758" max="10758" width="13.5546875" style="133" customWidth="1"/>
    <col min="10759" max="10759" width="18.6640625" style="133" customWidth="1"/>
    <col min="10760" max="10760" width="9.33203125" style="133" customWidth="1"/>
    <col min="10761" max="10761" width="9.88671875" style="133" customWidth="1"/>
    <col min="10762" max="11008" width="9.109375" style="133"/>
    <col min="11009" max="11009" width="44" style="133" customWidth="1"/>
    <col min="11010" max="11010" width="12.109375" style="133" customWidth="1"/>
    <col min="11011" max="11011" width="11.5546875" style="133" customWidth="1"/>
    <col min="11012" max="11012" width="13.6640625" style="133" customWidth="1"/>
    <col min="11013" max="11013" width="15" style="133" customWidth="1"/>
    <col min="11014" max="11014" width="13.5546875" style="133" customWidth="1"/>
    <col min="11015" max="11015" width="18.6640625" style="133" customWidth="1"/>
    <col min="11016" max="11016" width="9.33203125" style="133" customWidth="1"/>
    <col min="11017" max="11017" width="9.88671875" style="133" customWidth="1"/>
    <col min="11018" max="11264" width="9.109375" style="133"/>
    <col min="11265" max="11265" width="44" style="133" customWidth="1"/>
    <col min="11266" max="11266" width="12.109375" style="133" customWidth="1"/>
    <col min="11267" max="11267" width="11.5546875" style="133" customWidth="1"/>
    <col min="11268" max="11268" width="13.6640625" style="133" customWidth="1"/>
    <col min="11269" max="11269" width="15" style="133" customWidth="1"/>
    <col min="11270" max="11270" width="13.5546875" style="133" customWidth="1"/>
    <col min="11271" max="11271" width="18.6640625" style="133" customWidth="1"/>
    <col min="11272" max="11272" width="9.33203125" style="133" customWidth="1"/>
    <col min="11273" max="11273" width="9.88671875" style="133" customWidth="1"/>
    <col min="11274" max="11520" width="9.109375" style="133"/>
    <col min="11521" max="11521" width="44" style="133" customWidth="1"/>
    <col min="11522" max="11522" width="12.109375" style="133" customWidth="1"/>
    <col min="11523" max="11523" width="11.5546875" style="133" customWidth="1"/>
    <col min="11524" max="11524" width="13.6640625" style="133" customWidth="1"/>
    <col min="11525" max="11525" width="15" style="133" customWidth="1"/>
    <col min="11526" max="11526" width="13.5546875" style="133" customWidth="1"/>
    <col min="11527" max="11527" width="18.6640625" style="133" customWidth="1"/>
    <col min="11528" max="11528" width="9.33203125" style="133" customWidth="1"/>
    <col min="11529" max="11529" width="9.88671875" style="133" customWidth="1"/>
    <col min="11530" max="11776" width="9.109375" style="133"/>
    <col min="11777" max="11777" width="44" style="133" customWidth="1"/>
    <col min="11778" max="11778" width="12.109375" style="133" customWidth="1"/>
    <col min="11779" max="11779" width="11.5546875" style="133" customWidth="1"/>
    <col min="11780" max="11780" width="13.6640625" style="133" customWidth="1"/>
    <col min="11781" max="11781" width="15" style="133" customWidth="1"/>
    <col min="11782" max="11782" width="13.5546875" style="133" customWidth="1"/>
    <col min="11783" max="11783" width="18.6640625" style="133" customWidth="1"/>
    <col min="11784" max="11784" width="9.33203125" style="133" customWidth="1"/>
    <col min="11785" max="11785" width="9.88671875" style="133" customWidth="1"/>
    <col min="11786" max="12032" width="9.109375" style="133"/>
    <col min="12033" max="12033" width="44" style="133" customWidth="1"/>
    <col min="12034" max="12034" width="12.109375" style="133" customWidth="1"/>
    <col min="12035" max="12035" width="11.5546875" style="133" customWidth="1"/>
    <col min="12036" max="12036" width="13.6640625" style="133" customWidth="1"/>
    <col min="12037" max="12037" width="15" style="133" customWidth="1"/>
    <col min="12038" max="12038" width="13.5546875" style="133" customWidth="1"/>
    <col min="12039" max="12039" width="18.6640625" style="133" customWidth="1"/>
    <col min="12040" max="12040" width="9.33203125" style="133" customWidth="1"/>
    <col min="12041" max="12041" width="9.88671875" style="133" customWidth="1"/>
    <col min="12042" max="12288" width="9.109375" style="133"/>
    <col min="12289" max="12289" width="44" style="133" customWidth="1"/>
    <col min="12290" max="12290" width="12.109375" style="133" customWidth="1"/>
    <col min="12291" max="12291" width="11.5546875" style="133" customWidth="1"/>
    <col min="12292" max="12292" width="13.6640625" style="133" customWidth="1"/>
    <col min="12293" max="12293" width="15" style="133" customWidth="1"/>
    <col min="12294" max="12294" width="13.5546875" style="133" customWidth="1"/>
    <col min="12295" max="12295" width="18.6640625" style="133" customWidth="1"/>
    <col min="12296" max="12296" width="9.33203125" style="133" customWidth="1"/>
    <col min="12297" max="12297" width="9.88671875" style="133" customWidth="1"/>
    <col min="12298" max="12544" width="9.109375" style="133"/>
    <col min="12545" max="12545" width="44" style="133" customWidth="1"/>
    <col min="12546" max="12546" width="12.109375" style="133" customWidth="1"/>
    <col min="12547" max="12547" width="11.5546875" style="133" customWidth="1"/>
    <col min="12548" max="12548" width="13.6640625" style="133" customWidth="1"/>
    <col min="12549" max="12549" width="15" style="133" customWidth="1"/>
    <col min="12550" max="12550" width="13.5546875" style="133" customWidth="1"/>
    <col min="12551" max="12551" width="18.6640625" style="133" customWidth="1"/>
    <col min="12552" max="12552" width="9.33203125" style="133" customWidth="1"/>
    <col min="12553" max="12553" width="9.88671875" style="133" customWidth="1"/>
    <col min="12554" max="12800" width="9.109375" style="133"/>
    <col min="12801" max="12801" width="44" style="133" customWidth="1"/>
    <col min="12802" max="12802" width="12.109375" style="133" customWidth="1"/>
    <col min="12803" max="12803" width="11.5546875" style="133" customWidth="1"/>
    <col min="12804" max="12804" width="13.6640625" style="133" customWidth="1"/>
    <col min="12805" max="12805" width="15" style="133" customWidth="1"/>
    <col min="12806" max="12806" width="13.5546875" style="133" customWidth="1"/>
    <col min="12807" max="12807" width="18.6640625" style="133" customWidth="1"/>
    <col min="12808" max="12808" width="9.33203125" style="133" customWidth="1"/>
    <col min="12809" max="12809" width="9.88671875" style="133" customWidth="1"/>
    <col min="12810" max="13056" width="9.109375" style="133"/>
    <col min="13057" max="13057" width="44" style="133" customWidth="1"/>
    <col min="13058" max="13058" width="12.109375" style="133" customWidth="1"/>
    <col min="13059" max="13059" width="11.5546875" style="133" customWidth="1"/>
    <col min="13060" max="13060" width="13.6640625" style="133" customWidth="1"/>
    <col min="13061" max="13061" width="15" style="133" customWidth="1"/>
    <col min="13062" max="13062" width="13.5546875" style="133" customWidth="1"/>
    <col min="13063" max="13063" width="18.6640625" style="133" customWidth="1"/>
    <col min="13064" max="13064" width="9.33203125" style="133" customWidth="1"/>
    <col min="13065" max="13065" width="9.88671875" style="133" customWidth="1"/>
    <col min="13066" max="13312" width="9.109375" style="133"/>
    <col min="13313" max="13313" width="44" style="133" customWidth="1"/>
    <col min="13314" max="13314" width="12.109375" style="133" customWidth="1"/>
    <col min="13315" max="13315" width="11.5546875" style="133" customWidth="1"/>
    <col min="13316" max="13316" width="13.6640625" style="133" customWidth="1"/>
    <col min="13317" max="13317" width="15" style="133" customWidth="1"/>
    <col min="13318" max="13318" width="13.5546875" style="133" customWidth="1"/>
    <col min="13319" max="13319" width="18.6640625" style="133" customWidth="1"/>
    <col min="13320" max="13320" width="9.33203125" style="133" customWidth="1"/>
    <col min="13321" max="13321" width="9.88671875" style="133" customWidth="1"/>
    <col min="13322" max="13568" width="9.109375" style="133"/>
    <col min="13569" max="13569" width="44" style="133" customWidth="1"/>
    <col min="13570" max="13570" width="12.109375" style="133" customWidth="1"/>
    <col min="13571" max="13571" width="11.5546875" style="133" customWidth="1"/>
    <col min="13572" max="13572" width="13.6640625" style="133" customWidth="1"/>
    <col min="13573" max="13573" width="15" style="133" customWidth="1"/>
    <col min="13574" max="13574" width="13.5546875" style="133" customWidth="1"/>
    <col min="13575" max="13575" width="18.6640625" style="133" customWidth="1"/>
    <col min="13576" max="13576" width="9.33203125" style="133" customWidth="1"/>
    <col min="13577" max="13577" width="9.88671875" style="133" customWidth="1"/>
    <col min="13578" max="13824" width="9.109375" style="133"/>
    <col min="13825" max="13825" width="44" style="133" customWidth="1"/>
    <col min="13826" max="13826" width="12.109375" style="133" customWidth="1"/>
    <col min="13827" max="13827" width="11.5546875" style="133" customWidth="1"/>
    <col min="13828" max="13828" width="13.6640625" style="133" customWidth="1"/>
    <col min="13829" max="13829" width="15" style="133" customWidth="1"/>
    <col min="13830" max="13830" width="13.5546875" style="133" customWidth="1"/>
    <col min="13831" max="13831" width="18.6640625" style="133" customWidth="1"/>
    <col min="13832" max="13832" width="9.33203125" style="133" customWidth="1"/>
    <col min="13833" max="13833" width="9.88671875" style="133" customWidth="1"/>
    <col min="13834" max="14080" width="9.109375" style="133"/>
    <col min="14081" max="14081" width="44" style="133" customWidth="1"/>
    <col min="14082" max="14082" width="12.109375" style="133" customWidth="1"/>
    <col min="14083" max="14083" width="11.5546875" style="133" customWidth="1"/>
    <col min="14084" max="14084" width="13.6640625" style="133" customWidth="1"/>
    <col min="14085" max="14085" width="15" style="133" customWidth="1"/>
    <col min="14086" max="14086" width="13.5546875" style="133" customWidth="1"/>
    <col min="14087" max="14087" width="18.6640625" style="133" customWidth="1"/>
    <col min="14088" max="14088" width="9.33203125" style="133" customWidth="1"/>
    <col min="14089" max="14089" width="9.88671875" style="133" customWidth="1"/>
    <col min="14090" max="14336" width="9.109375" style="133"/>
    <col min="14337" max="14337" width="44" style="133" customWidth="1"/>
    <col min="14338" max="14338" width="12.109375" style="133" customWidth="1"/>
    <col min="14339" max="14339" width="11.5546875" style="133" customWidth="1"/>
    <col min="14340" max="14340" width="13.6640625" style="133" customWidth="1"/>
    <col min="14341" max="14341" width="15" style="133" customWidth="1"/>
    <col min="14342" max="14342" width="13.5546875" style="133" customWidth="1"/>
    <col min="14343" max="14343" width="18.6640625" style="133" customWidth="1"/>
    <col min="14344" max="14344" width="9.33203125" style="133" customWidth="1"/>
    <col min="14345" max="14345" width="9.88671875" style="133" customWidth="1"/>
    <col min="14346" max="14592" width="9.109375" style="133"/>
    <col min="14593" max="14593" width="44" style="133" customWidth="1"/>
    <col min="14594" max="14594" width="12.109375" style="133" customWidth="1"/>
    <col min="14595" max="14595" width="11.5546875" style="133" customWidth="1"/>
    <col min="14596" max="14596" width="13.6640625" style="133" customWidth="1"/>
    <col min="14597" max="14597" width="15" style="133" customWidth="1"/>
    <col min="14598" max="14598" width="13.5546875" style="133" customWidth="1"/>
    <col min="14599" max="14599" width="18.6640625" style="133" customWidth="1"/>
    <col min="14600" max="14600" width="9.33203125" style="133" customWidth="1"/>
    <col min="14601" max="14601" width="9.88671875" style="133" customWidth="1"/>
    <col min="14602" max="14848" width="9.109375" style="133"/>
    <col min="14849" max="14849" width="44" style="133" customWidth="1"/>
    <col min="14850" max="14850" width="12.109375" style="133" customWidth="1"/>
    <col min="14851" max="14851" width="11.5546875" style="133" customWidth="1"/>
    <col min="14852" max="14852" width="13.6640625" style="133" customWidth="1"/>
    <col min="14853" max="14853" width="15" style="133" customWidth="1"/>
    <col min="14854" max="14854" width="13.5546875" style="133" customWidth="1"/>
    <col min="14855" max="14855" width="18.6640625" style="133" customWidth="1"/>
    <col min="14856" max="14856" width="9.33203125" style="133" customWidth="1"/>
    <col min="14857" max="14857" width="9.88671875" style="133" customWidth="1"/>
    <col min="14858" max="15104" width="9.109375" style="133"/>
    <col min="15105" max="15105" width="44" style="133" customWidth="1"/>
    <col min="15106" max="15106" width="12.109375" style="133" customWidth="1"/>
    <col min="15107" max="15107" width="11.5546875" style="133" customWidth="1"/>
    <col min="15108" max="15108" width="13.6640625" style="133" customWidth="1"/>
    <col min="15109" max="15109" width="15" style="133" customWidth="1"/>
    <col min="15110" max="15110" width="13.5546875" style="133" customWidth="1"/>
    <col min="15111" max="15111" width="18.6640625" style="133" customWidth="1"/>
    <col min="15112" max="15112" width="9.33203125" style="133" customWidth="1"/>
    <col min="15113" max="15113" width="9.88671875" style="133" customWidth="1"/>
    <col min="15114" max="15360" width="9.109375" style="133"/>
    <col min="15361" max="15361" width="44" style="133" customWidth="1"/>
    <col min="15362" max="15362" width="12.109375" style="133" customWidth="1"/>
    <col min="15363" max="15363" width="11.5546875" style="133" customWidth="1"/>
    <col min="15364" max="15364" width="13.6640625" style="133" customWidth="1"/>
    <col min="15365" max="15365" width="15" style="133" customWidth="1"/>
    <col min="15366" max="15366" width="13.5546875" style="133" customWidth="1"/>
    <col min="15367" max="15367" width="18.6640625" style="133" customWidth="1"/>
    <col min="15368" max="15368" width="9.33203125" style="133" customWidth="1"/>
    <col min="15369" max="15369" width="9.88671875" style="133" customWidth="1"/>
    <col min="15370" max="15616" width="9.109375" style="133"/>
    <col min="15617" max="15617" width="44" style="133" customWidth="1"/>
    <col min="15618" max="15618" width="12.109375" style="133" customWidth="1"/>
    <col min="15619" max="15619" width="11.5546875" style="133" customWidth="1"/>
    <col min="15620" max="15620" width="13.6640625" style="133" customWidth="1"/>
    <col min="15621" max="15621" width="15" style="133" customWidth="1"/>
    <col min="15622" max="15622" width="13.5546875" style="133" customWidth="1"/>
    <col min="15623" max="15623" width="18.6640625" style="133" customWidth="1"/>
    <col min="15624" max="15624" width="9.33203125" style="133" customWidth="1"/>
    <col min="15625" max="15625" width="9.88671875" style="133" customWidth="1"/>
    <col min="15626" max="15872" width="9.109375" style="133"/>
    <col min="15873" max="15873" width="44" style="133" customWidth="1"/>
    <col min="15874" max="15874" width="12.109375" style="133" customWidth="1"/>
    <col min="15875" max="15875" width="11.5546875" style="133" customWidth="1"/>
    <col min="15876" max="15876" width="13.6640625" style="133" customWidth="1"/>
    <col min="15877" max="15877" width="15" style="133" customWidth="1"/>
    <col min="15878" max="15878" width="13.5546875" style="133" customWidth="1"/>
    <col min="15879" max="15879" width="18.6640625" style="133" customWidth="1"/>
    <col min="15880" max="15880" width="9.33203125" style="133" customWidth="1"/>
    <col min="15881" max="15881" width="9.88671875" style="133" customWidth="1"/>
    <col min="15882" max="16128" width="9.109375" style="133"/>
    <col min="16129" max="16129" width="44" style="133" customWidth="1"/>
    <col min="16130" max="16130" width="12.109375" style="133" customWidth="1"/>
    <col min="16131" max="16131" width="11.5546875" style="133" customWidth="1"/>
    <col min="16132" max="16132" width="13.6640625" style="133" customWidth="1"/>
    <col min="16133" max="16133" width="15" style="133" customWidth="1"/>
    <col min="16134" max="16134" width="13.5546875" style="133" customWidth="1"/>
    <col min="16135" max="16135" width="18.6640625" style="133" customWidth="1"/>
    <col min="16136" max="16136" width="9.33203125" style="133" customWidth="1"/>
    <col min="16137" max="16137" width="9.88671875" style="133" customWidth="1"/>
    <col min="16138" max="16384" width="9.109375" style="133"/>
  </cols>
  <sheetData>
    <row r="1" spans="1:15" ht="12.75" customHeight="1">
      <c r="A1" s="89"/>
      <c r="B1" s="89"/>
      <c r="C1" s="89"/>
      <c r="D1" s="89"/>
      <c r="E1" s="89"/>
      <c r="F1" s="224" t="s">
        <v>165</v>
      </c>
      <c r="G1" s="224"/>
      <c r="H1" s="224"/>
      <c r="I1" s="224"/>
    </row>
    <row r="2" spans="1:15" ht="15" customHeight="1">
      <c r="A2" s="89"/>
      <c r="B2" s="89"/>
      <c r="C2" s="89"/>
      <c r="D2" s="89"/>
      <c r="E2" s="89"/>
      <c r="F2" s="89"/>
      <c r="G2" s="224" t="s">
        <v>264</v>
      </c>
      <c r="H2" s="224"/>
      <c r="I2" s="224"/>
    </row>
    <row r="3" spans="1:15" ht="12" customHeight="1">
      <c r="A3" s="89"/>
      <c r="B3" s="89"/>
      <c r="C3" s="89"/>
      <c r="D3" s="89"/>
      <c r="E3" s="89"/>
      <c r="F3" s="89"/>
      <c r="G3" s="89"/>
      <c r="H3" s="89"/>
      <c r="I3" s="134"/>
    </row>
    <row r="4" spans="1:15" ht="15" customHeight="1">
      <c r="A4" s="225" t="s">
        <v>265</v>
      </c>
      <c r="B4" s="225"/>
      <c r="C4" s="225"/>
      <c r="D4" s="225"/>
      <c r="E4" s="225"/>
      <c r="F4" s="225"/>
      <c r="G4" s="225"/>
      <c r="H4" s="225"/>
      <c r="I4" s="225"/>
    </row>
    <row r="5" spans="1:15" ht="18.75" customHeight="1">
      <c r="A5" s="225" t="s">
        <v>347</v>
      </c>
      <c r="B5" s="225"/>
      <c r="C5" s="225"/>
      <c r="D5" s="225"/>
      <c r="E5" s="225"/>
      <c r="F5" s="225"/>
      <c r="G5" s="225"/>
      <c r="H5" s="225"/>
      <c r="I5" s="225"/>
    </row>
    <row r="6" spans="1:15" ht="18" customHeight="1">
      <c r="A6" s="226" t="s">
        <v>70</v>
      </c>
      <c r="B6" s="226"/>
      <c r="C6" s="226"/>
      <c r="D6" s="226"/>
      <c r="E6" s="226"/>
      <c r="F6" s="226"/>
      <c r="G6" s="226"/>
      <c r="H6" s="226"/>
      <c r="I6" s="226"/>
    </row>
    <row r="7" spans="1:15" ht="15" customHeight="1">
      <c r="A7" s="206" t="s">
        <v>266</v>
      </c>
      <c r="B7" s="206"/>
      <c r="C7" s="206"/>
      <c r="D7" s="206"/>
      <c r="E7" s="206"/>
      <c r="F7" s="206"/>
      <c r="G7" s="206"/>
      <c r="H7" s="206"/>
      <c r="I7" s="206"/>
    </row>
    <row r="8" spans="1:15" ht="10.5" customHeight="1">
      <c r="A8" s="154"/>
      <c r="B8" s="154"/>
      <c r="C8" s="154"/>
      <c r="D8" s="154"/>
      <c r="E8" s="154"/>
      <c r="F8" s="154"/>
      <c r="G8" s="154"/>
      <c r="H8" s="154"/>
      <c r="I8" s="154"/>
    </row>
    <row r="9" spans="1:15" ht="15" customHeight="1">
      <c r="A9" s="219" t="s">
        <v>267</v>
      </c>
      <c r="B9" s="219"/>
      <c r="C9" s="219"/>
      <c r="D9" s="219"/>
      <c r="E9" s="219"/>
      <c r="F9" s="219"/>
      <c r="G9" s="219"/>
      <c r="H9" s="219"/>
      <c r="I9" s="219"/>
    </row>
    <row r="10" spans="1:15" ht="9.75" customHeight="1">
      <c r="A10" s="56"/>
      <c r="B10" s="56"/>
      <c r="C10" s="56"/>
      <c r="D10" s="56"/>
      <c r="E10" s="56"/>
      <c r="F10" s="56"/>
      <c r="G10" s="56"/>
      <c r="H10" s="56"/>
      <c r="I10" s="56"/>
    </row>
    <row r="11" spans="1:15" ht="18.75" customHeight="1">
      <c r="A11" s="220" t="s">
        <v>268</v>
      </c>
      <c r="B11" s="220"/>
      <c r="C11" s="220"/>
      <c r="D11" s="220"/>
      <c r="E11" s="220"/>
      <c r="F11" s="220"/>
      <c r="G11" s="220"/>
      <c r="H11" s="220"/>
      <c r="I11" s="220"/>
    </row>
    <row r="12" spans="1:15" ht="242.25" customHeight="1">
      <c r="A12" s="227" t="s">
        <v>355</v>
      </c>
      <c r="B12" s="227"/>
      <c r="C12" s="227"/>
      <c r="D12" s="227"/>
      <c r="E12" s="227"/>
      <c r="F12" s="227"/>
      <c r="G12" s="227"/>
      <c r="H12" s="227"/>
      <c r="I12" s="227"/>
      <c r="J12" s="43"/>
      <c r="K12" s="43"/>
      <c r="L12" s="43"/>
      <c r="M12" s="43"/>
      <c r="N12" s="43"/>
      <c r="O12" s="43"/>
    </row>
    <row r="13" spans="1:15" ht="18" customHeight="1">
      <c r="A13" s="221" t="s">
        <v>350</v>
      </c>
      <c r="B13" s="221"/>
      <c r="C13" s="221"/>
      <c r="D13" s="221"/>
      <c r="E13" s="221"/>
      <c r="F13" s="221"/>
      <c r="G13" s="221"/>
      <c r="H13" s="221"/>
      <c r="I13" s="221"/>
    </row>
    <row r="14" spans="1:15" ht="18">
      <c r="A14" s="222" t="s">
        <v>352</v>
      </c>
      <c r="B14" s="222"/>
      <c r="C14" s="222"/>
      <c r="D14" s="222"/>
      <c r="E14" s="222"/>
      <c r="F14" s="222"/>
      <c r="G14" s="222"/>
      <c r="H14" s="222"/>
      <c r="I14" s="222"/>
    </row>
    <row r="15" spans="1:15" ht="78.75" customHeight="1">
      <c r="A15" s="222" t="s">
        <v>351</v>
      </c>
      <c r="B15" s="222"/>
      <c r="C15" s="222"/>
      <c r="D15" s="222"/>
      <c r="E15" s="222"/>
      <c r="F15" s="222"/>
      <c r="G15" s="222"/>
      <c r="H15" s="222"/>
      <c r="I15" s="222"/>
    </row>
    <row r="16" spans="1:15" ht="19.5" customHeight="1">
      <c r="A16" s="155"/>
      <c r="B16" s="155"/>
      <c r="C16" s="155"/>
      <c r="D16" s="155"/>
      <c r="E16" s="155"/>
      <c r="F16" s="155"/>
      <c r="G16" s="155"/>
      <c r="H16" s="155"/>
      <c r="I16" s="155"/>
    </row>
    <row r="17" spans="1:14" ht="20.25" customHeight="1">
      <c r="A17" s="223" t="s">
        <v>269</v>
      </c>
      <c r="B17" s="223"/>
      <c r="C17" s="223"/>
      <c r="D17" s="223"/>
      <c r="E17" s="223"/>
      <c r="F17" s="223"/>
      <c r="G17" s="223"/>
      <c r="H17" s="223"/>
      <c r="I17" s="223"/>
    </row>
    <row r="18" spans="1:14" ht="13.5" customHeight="1">
      <c r="A18" s="156"/>
      <c r="B18" s="156"/>
      <c r="C18" s="156"/>
      <c r="D18" s="156"/>
      <c r="E18" s="156"/>
      <c r="F18" s="156"/>
      <c r="G18" s="156"/>
      <c r="H18" s="156"/>
      <c r="I18" s="156"/>
    </row>
    <row r="19" spans="1:14" ht="18">
      <c r="A19" s="198" t="s">
        <v>270</v>
      </c>
      <c r="B19" s="198"/>
      <c r="C19" s="198"/>
      <c r="D19" s="198"/>
      <c r="E19" s="198" t="s">
        <v>59</v>
      </c>
      <c r="F19" s="198"/>
      <c r="G19" s="198"/>
      <c r="H19" s="198"/>
      <c r="I19" s="198"/>
    </row>
    <row r="20" spans="1:14" ht="18">
      <c r="A20" s="198">
        <v>1</v>
      </c>
      <c r="B20" s="198"/>
      <c r="C20" s="198"/>
      <c r="D20" s="198"/>
      <c r="E20" s="198">
        <v>2</v>
      </c>
      <c r="F20" s="198"/>
      <c r="G20" s="198"/>
      <c r="H20" s="198"/>
      <c r="I20" s="198"/>
      <c r="L20" s="180"/>
      <c r="N20" s="180"/>
    </row>
    <row r="21" spans="1:14" ht="36" customHeight="1">
      <c r="A21" s="202" t="s">
        <v>71</v>
      </c>
      <c r="B21" s="203"/>
      <c r="C21" s="203"/>
      <c r="D21" s="203"/>
      <c r="E21" s="202" t="s">
        <v>73</v>
      </c>
      <c r="F21" s="203"/>
      <c r="G21" s="203"/>
      <c r="H21" s="203"/>
      <c r="I21" s="204"/>
      <c r="J21" s="189"/>
      <c r="K21" s="189"/>
      <c r="L21" s="189"/>
      <c r="M21" s="189"/>
      <c r="N21" s="189"/>
    </row>
    <row r="22" spans="1:14" ht="15" customHeight="1">
      <c r="A22" s="24"/>
      <c r="B22" s="25"/>
      <c r="C22" s="25"/>
      <c r="D22" s="26"/>
      <c r="E22" s="24"/>
      <c r="F22" s="25"/>
      <c r="G22" s="25"/>
      <c r="H22" s="25"/>
      <c r="I22" s="26"/>
      <c r="J22" s="188"/>
      <c r="K22" s="180"/>
      <c r="L22" s="180"/>
      <c r="N22" s="180"/>
    </row>
    <row r="23" spans="1:14" ht="15" customHeight="1">
      <c r="A23" s="228"/>
      <c r="B23" s="228"/>
      <c r="C23" s="228"/>
      <c r="D23" s="228"/>
      <c r="E23" s="228"/>
      <c r="F23" s="228"/>
      <c r="G23" s="228"/>
      <c r="H23" s="228"/>
      <c r="I23" s="228"/>
    </row>
    <row r="24" spans="1:14" ht="21.75" customHeight="1">
      <c r="A24" s="89"/>
      <c r="B24" s="89"/>
      <c r="C24" s="89"/>
      <c r="D24" s="89"/>
      <c r="E24" s="89"/>
      <c r="F24" s="89"/>
      <c r="G24" s="89"/>
      <c r="H24" s="89"/>
      <c r="I24" s="89"/>
    </row>
    <row r="25" spans="1:14" ht="18">
      <c r="A25" s="34" t="s">
        <v>271</v>
      </c>
      <c r="B25" s="21"/>
      <c r="C25" s="21"/>
      <c r="D25" s="21"/>
      <c r="E25" s="21"/>
      <c r="F25" s="21"/>
      <c r="G25" s="21"/>
      <c r="H25" s="21"/>
      <c r="I25" s="11"/>
    </row>
    <row r="26" spans="1:14" ht="12.75" customHeight="1">
      <c r="A26" s="34"/>
      <c r="B26" s="21"/>
      <c r="C26" s="21"/>
      <c r="D26" s="21"/>
      <c r="E26" s="21"/>
      <c r="F26" s="21"/>
      <c r="G26" s="21"/>
      <c r="H26" s="21"/>
      <c r="I26" s="11"/>
    </row>
    <row r="27" spans="1:14" ht="54.75" customHeight="1">
      <c r="A27" s="229" t="s">
        <v>272</v>
      </c>
      <c r="B27" s="229" t="s">
        <v>273</v>
      </c>
      <c r="C27" s="229"/>
      <c r="D27" s="229" t="s">
        <v>274</v>
      </c>
      <c r="E27" s="229"/>
      <c r="F27" s="229"/>
      <c r="G27" s="229"/>
      <c r="H27" s="229" t="s">
        <v>275</v>
      </c>
      <c r="I27" s="229"/>
    </row>
    <row r="28" spans="1:14" ht="68.25" customHeight="1">
      <c r="A28" s="229"/>
      <c r="B28" s="135" t="s">
        <v>276</v>
      </c>
      <c r="C28" s="135" t="s">
        <v>259</v>
      </c>
      <c r="D28" s="135" t="s">
        <v>276</v>
      </c>
      <c r="E28" s="135" t="s">
        <v>259</v>
      </c>
      <c r="F28" s="135" t="s">
        <v>260</v>
      </c>
      <c r="G28" s="135" t="s">
        <v>277</v>
      </c>
      <c r="H28" s="229"/>
      <c r="I28" s="229"/>
    </row>
    <row r="29" spans="1:14" ht="18">
      <c r="A29" s="135">
        <v>1</v>
      </c>
      <c r="B29" s="135">
        <v>2</v>
      </c>
      <c r="C29" s="135">
        <v>3</v>
      </c>
      <c r="D29" s="135">
        <v>4</v>
      </c>
      <c r="E29" s="135">
        <v>5</v>
      </c>
      <c r="F29" s="135">
        <v>6</v>
      </c>
      <c r="G29" s="135">
        <v>7</v>
      </c>
      <c r="H29" s="232">
        <v>8</v>
      </c>
      <c r="I29" s="233"/>
    </row>
    <row r="30" spans="1:14" ht="13.5" customHeight="1">
      <c r="A30" s="135"/>
      <c r="B30" s="135"/>
      <c r="C30" s="135"/>
      <c r="D30" s="135"/>
      <c r="E30" s="135"/>
      <c r="F30" s="135"/>
      <c r="G30" s="135"/>
      <c r="H30" s="232"/>
      <c r="I30" s="233"/>
    </row>
    <row r="31" spans="1:14" ht="36">
      <c r="A31" s="35" t="s">
        <v>74</v>
      </c>
      <c r="B31" s="135">
        <v>100</v>
      </c>
      <c r="C31" s="135">
        <v>100</v>
      </c>
      <c r="D31" s="191">
        <v>90156</v>
      </c>
      <c r="E31" s="191">
        <v>96153</v>
      </c>
      <c r="F31" s="191">
        <f>E31-D31</f>
        <v>5997</v>
      </c>
      <c r="G31" s="191">
        <f>E31/D31*100</f>
        <v>106.65180354052974</v>
      </c>
      <c r="H31" s="157"/>
      <c r="I31" s="158"/>
    </row>
    <row r="32" spans="1:14" ht="13.5" customHeight="1">
      <c r="A32" s="135"/>
      <c r="B32" s="135"/>
      <c r="C32" s="135"/>
      <c r="D32" s="135"/>
      <c r="E32" s="135"/>
      <c r="F32" s="135"/>
      <c r="G32" s="135"/>
      <c r="H32" s="157"/>
      <c r="I32" s="158"/>
    </row>
    <row r="33" spans="1:9" ht="13.5" customHeight="1">
      <c r="A33" s="135"/>
      <c r="B33" s="135"/>
      <c r="C33" s="135"/>
      <c r="D33" s="135"/>
      <c r="E33" s="135"/>
      <c r="F33" s="135"/>
      <c r="G33" s="135"/>
      <c r="H33" s="157"/>
      <c r="I33" s="158"/>
    </row>
    <row r="34" spans="1:9" ht="15" customHeight="1">
      <c r="A34" s="139"/>
      <c r="B34" s="139"/>
      <c r="C34" s="139"/>
      <c r="D34" s="139"/>
      <c r="E34" s="139"/>
      <c r="F34" s="139"/>
      <c r="G34" s="139"/>
      <c r="H34" s="228"/>
      <c r="I34" s="228"/>
    </row>
    <row r="35" spans="1:9" s="161" customFormat="1" ht="15" customHeight="1">
      <c r="A35" s="50" t="s">
        <v>278</v>
      </c>
      <c r="B35" s="159">
        <v>100</v>
      </c>
      <c r="C35" s="159">
        <v>100</v>
      </c>
      <c r="D35" s="160"/>
      <c r="E35" s="160"/>
      <c r="F35" s="160"/>
      <c r="G35" s="160"/>
      <c r="H35" s="234"/>
      <c r="I35" s="234"/>
    </row>
    <row r="36" spans="1:9" ht="17.25" customHeight="1">
      <c r="A36" s="89"/>
      <c r="B36" s="89"/>
      <c r="C36" s="89"/>
      <c r="D36" s="89"/>
      <c r="E36" s="89"/>
      <c r="F36" s="89"/>
      <c r="G36" s="89"/>
      <c r="H36" s="89"/>
      <c r="I36" s="89"/>
    </row>
    <row r="37" spans="1:9" ht="15" customHeight="1">
      <c r="A37" s="34" t="s">
        <v>279</v>
      </c>
      <c r="B37" s="21"/>
      <c r="C37" s="21"/>
      <c r="D37" s="21"/>
      <c r="E37" s="21"/>
      <c r="F37" s="21"/>
      <c r="G37" s="21"/>
      <c r="H37" s="21"/>
      <c r="I37" s="11"/>
    </row>
    <row r="38" spans="1:9" ht="15" customHeight="1">
      <c r="A38" s="34"/>
      <c r="B38" s="21"/>
      <c r="C38" s="21"/>
      <c r="D38" s="21"/>
      <c r="E38" s="21"/>
      <c r="F38" s="21"/>
      <c r="G38" s="21"/>
      <c r="H38" s="21"/>
      <c r="I38" s="11"/>
    </row>
    <row r="39" spans="1:9" ht="72">
      <c r="A39" s="27" t="s">
        <v>280</v>
      </c>
      <c r="B39" s="198" t="s">
        <v>54</v>
      </c>
      <c r="C39" s="198"/>
      <c r="D39" s="28" t="s">
        <v>281</v>
      </c>
      <c r="E39" s="28" t="s">
        <v>50</v>
      </c>
      <c r="F39" s="28" t="s">
        <v>282</v>
      </c>
      <c r="G39" s="28" t="s">
        <v>60</v>
      </c>
      <c r="H39" s="198" t="s">
        <v>283</v>
      </c>
      <c r="I39" s="198"/>
    </row>
    <row r="40" spans="1:9" ht="15" customHeight="1">
      <c r="A40" s="27">
        <v>1</v>
      </c>
      <c r="B40" s="197">
        <v>2</v>
      </c>
      <c r="C40" s="197"/>
      <c r="D40" s="27">
        <v>3</v>
      </c>
      <c r="E40" s="27">
        <v>4</v>
      </c>
      <c r="F40" s="27">
        <v>5</v>
      </c>
      <c r="G40" s="27">
        <v>6</v>
      </c>
      <c r="H40" s="197">
        <v>7</v>
      </c>
      <c r="I40" s="197"/>
    </row>
    <row r="41" spans="1:9" ht="15" customHeight="1">
      <c r="A41" s="7"/>
      <c r="B41" s="230"/>
      <c r="C41" s="231"/>
      <c r="D41" s="7"/>
      <c r="E41" s="7"/>
      <c r="F41" s="7"/>
      <c r="G41" s="7"/>
      <c r="H41" s="230"/>
      <c r="I41" s="231"/>
    </row>
    <row r="42" spans="1:9" ht="15" customHeight="1">
      <c r="A42" s="7"/>
      <c r="B42" s="16"/>
      <c r="C42" s="17"/>
      <c r="D42" s="7"/>
      <c r="E42" s="7"/>
      <c r="F42" s="7"/>
      <c r="G42" s="7"/>
      <c r="H42" s="16"/>
      <c r="I42" s="17"/>
    </row>
    <row r="43" spans="1:9" ht="15" customHeight="1">
      <c r="A43" s="7"/>
      <c r="B43" s="230"/>
      <c r="C43" s="231"/>
      <c r="D43" s="7"/>
      <c r="E43" s="7"/>
      <c r="F43" s="7"/>
      <c r="G43" s="7"/>
      <c r="H43" s="230"/>
      <c r="I43" s="231"/>
    </row>
    <row r="44" spans="1:9" s="161" customFormat="1" ht="15" customHeight="1">
      <c r="A44" s="27" t="s">
        <v>42</v>
      </c>
      <c r="B44" s="236"/>
      <c r="C44" s="236"/>
      <c r="D44" s="162"/>
      <c r="E44" s="162"/>
      <c r="F44" s="162"/>
      <c r="G44" s="162"/>
      <c r="H44" s="236"/>
      <c r="I44" s="236"/>
    </row>
    <row r="45" spans="1:9" s="146" customFormat="1" ht="12.75" customHeight="1">
      <c r="A45" s="11"/>
      <c r="B45" s="33"/>
      <c r="C45" s="33"/>
      <c r="D45" s="33"/>
      <c r="E45" s="33"/>
      <c r="F45" s="33"/>
      <c r="G45" s="33"/>
      <c r="H45" s="33"/>
      <c r="I45" s="33"/>
    </row>
    <row r="46" spans="1:9" s="146" customFormat="1" ht="12" customHeight="1">
      <c r="A46" s="11"/>
      <c r="B46" s="33"/>
      <c r="C46" s="33"/>
      <c r="D46" s="33"/>
      <c r="E46" s="33"/>
      <c r="F46" s="33"/>
      <c r="G46" s="33"/>
      <c r="H46" s="33"/>
      <c r="I46" s="33"/>
    </row>
    <row r="47" spans="1:9" s="163" customFormat="1" ht="15" customHeight="1">
      <c r="A47" s="34" t="s">
        <v>55</v>
      </c>
      <c r="B47" s="34"/>
      <c r="C47" s="34"/>
      <c r="D47" s="34"/>
      <c r="E47" s="34"/>
      <c r="F47" s="34"/>
      <c r="G47" s="34"/>
      <c r="H47" s="34"/>
      <c r="I47" s="11"/>
    </row>
    <row r="48" spans="1:9" s="163" customFormat="1" ht="15" customHeight="1">
      <c r="A48" s="34"/>
      <c r="B48" s="34"/>
      <c r="C48" s="34"/>
      <c r="D48" s="34"/>
      <c r="E48" s="34"/>
      <c r="F48" s="34"/>
      <c r="G48" s="34"/>
      <c r="H48" s="34"/>
      <c r="I48" s="11"/>
    </row>
    <row r="49" spans="1:10" s="146" customFormat="1" ht="66.75" customHeight="1">
      <c r="A49" s="197" t="s">
        <v>284</v>
      </c>
      <c r="B49" s="198" t="s">
        <v>285</v>
      </c>
      <c r="C49" s="198"/>
      <c r="D49" s="198" t="s">
        <v>286</v>
      </c>
      <c r="E49" s="198"/>
      <c r="F49" s="198" t="s">
        <v>287</v>
      </c>
      <c r="G49" s="198"/>
      <c r="H49" s="198" t="s">
        <v>288</v>
      </c>
      <c r="I49" s="198"/>
    </row>
    <row r="50" spans="1:10" s="146" customFormat="1" ht="24" customHeight="1">
      <c r="A50" s="197"/>
      <c r="B50" s="198"/>
      <c r="C50" s="198"/>
      <c r="D50" s="27" t="s">
        <v>276</v>
      </c>
      <c r="E50" s="27" t="s">
        <v>259</v>
      </c>
      <c r="F50" s="27" t="s">
        <v>276</v>
      </c>
      <c r="G50" s="27" t="s">
        <v>259</v>
      </c>
      <c r="H50" s="198"/>
      <c r="I50" s="198"/>
    </row>
    <row r="51" spans="1:10" s="146" customFormat="1" ht="15" customHeight="1">
      <c r="A51" s="27">
        <v>1</v>
      </c>
      <c r="B51" s="195">
        <v>2</v>
      </c>
      <c r="C51" s="196"/>
      <c r="D51" s="27">
        <v>3</v>
      </c>
      <c r="E51" s="27">
        <v>4</v>
      </c>
      <c r="F51" s="27">
        <v>5</v>
      </c>
      <c r="G51" s="27">
        <v>6</v>
      </c>
      <c r="H51" s="195">
        <v>7</v>
      </c>
      <c r="I51" s="196"/>
    </row>
    <row r="52" spans="1:10" s="146" customFormat="1" ht="18">
      <c r="A52" s="13" t="s">
        <v>289</v>
      </c>
      <c r="B52" s="235"/>
      <c r="C52" s="235"/>
      <c r="D52" s="60"/>
      <c r="E52" s="60"/>
      <c r="F52" s="60"/>
      <c r="G52" s="60"/>
      <c r="H52" s="235"/>
      <c r="I52" s="235"/>
    </row>
    <row r="53" spans="1:10" s="146" customFormat="1" ht="15" customHeight="1">
      <c r="A53" s="13" t="s">
        <v>75</v>
      </c>
      <c r="B53" s="235"/>
      <c r="C53" s="235"/>
      <c r="D53" s="60"/>
      <c r="E53" s="60"/>
      <c r="F53" s="60"/>
      <c r="G53" s="60"/>
      <c r="H53" s="235"/>
      <c r="I53" s="235"/>
    </row>
    <row r="54" spans="1:10" s="146" customFormat="1" ht="18">
      <c r="A54" s="13" t="s">
        <v>290</v>
      </c>
      <c r="B54" s="235"/>
      <c r="C54" s="235"/>
      <c r="D54" s="60"/>
      <c r="E54" s="60"/>
      <c r="F54" s="60"/>
      <c r="G54" s="60"/>
      <c r="H54" s="235"/>
      <c r="I54" s="235"/>
    </row>
    <row r="55" spans="1:10" s="146" customFormat="1" ht="15" customHeight="1">
      <c r="A55" s="13" t="s">
        <v>75</v>
      </c>
      <c r="B55" s="235"/>
      <c r="C55" s="235"/>
      <c r="D55" s="60"/>
      <c r="E55" s="60"/>
      <c r="F55" s="60"/>
      <c r="G55" s="60"/>
      <c r="H55" s="235"/>
      <c r="I55" s="235"/>
    </row>
    <row r="56" spans="1:10" s="146" customFormat="1" ht="36">
      <c r="A56" s="35" t="s">
        <v>291</v>
      </c>
      <c r="B56" s="235"/>
      <c r="C56" s="235"/>
      <c r="D56" s="60"/>
      <c r="E56" s="60"/>
      <c r="F56" s="60"/>
      <c r="G56" s="60"/>
      <c r="H56" s="235"/>
      <c r="I56" s="235"/>
    </row>
    <row r="57" spans="1:10" s="146" customFormat="1" ht="15" customHeight="1">
      <c r="A57" s="35" t="s">
        <v>75</v>
      </c>
      <c r="B57" s="235"/>
      <c r="C57" s="235"/>
      <c r="D57" s="60"/>
      <c r="E57" s="60"/>
      <c r="F57" s="60"/>
      <c r="G57" s="60"/>
      <c r="H57" s="235"/>
      <c r="I57" s="235"/>
    </row>
    <row r="58" spans="1:10" s="163" customFormat="1" ht="15" customHeight="1">
      <c r="A58" s="23" t="s">
        <v>42</v>
      </c>
      <c r="B58" s="235">
        <f>SUM(B52:C56)</f>
        <v>0</v>
      </c>
      <c r="C58" s="235"/>
      <c r="D58" s="60">
        <f>SUM(D52:D56)</f>
        <v>0</v>
      </c>
      <c r="E58" s="60">
        <f>SUM(E52:E56)</f>
        <v>0</v>
      </c>
      <c r="F58" s="60">
        <f>SUM(F52:F56)</f>
        <v>0</v>
      </c>
      <c r="G58" s="60">
        <f>SUM(G52:G56)</f>
        <v>0</v>
      </c>
      <c r="H58" s="235">
        <f>SUM(H52:H56)</f>
        <v>0</v>
      </c>
      <c r="I58" s="235"/>
      <c r="J58" s="146"/>
    </row>
    <row r="59" spans="1:10" s="163" customFormat="1" ht="15" customHeight="1">
      <c r="A59" s="11"/>
      <c r="B59" s="165"/>
      <c r="C59" s="165"/>
      <c r="D59" s="165"/>
      <c r="E59" s="165"/>
      <c r="F59" s="165"/>
      <c r="G59" s="165"/>
      <c r="H59" s="165"/>
      <c r="I59" s="165"/>
      <c r="J59" s="146"/>
    </row>
    <row r="60" spans="1:10" ht="15.75" customHeight="1">
      <c r="A60" s="34" t="s">
        <v>292</v>
      </c>
      <c r="B60" s="21"/>
      <c r="C60" s="21"/>
      <c r="D60" s="21"/>
      <c r="E60" s="21"/>
      <c r="F60" s="21"/>
      <c r="G60" s="21"/>
      <c r="H60" s="21"/>
      <c r="I60" s="11"/>
    </row>
    <row r="61" spans="1:10" ht="6" customHeight="1">
      <c r="A61" s="34"/>
      <c r="B61" s="21"/>
      <c r="C61" s="21"/>
      <c r="D61" s="21"/>
      <c r="E61" s="21"/>
      <c r="F61" s="21"/>
      <c r="G61" s="21"/>
      <c r="H61" s="21"/>
      <c r="I61" s="11"/>
    </row>
    <row r="62" spans="1:10" ht="73.5" customHeight="1">
      <c r="A62" s="50" t="s">
        <v>98</v>
      </c>
      <c r="B62" s="135" t="s">
        <v>293</v>
      </c>
      <c r="C62" s="135" t="s">
        <v>237</v>
      </c>
      <c r="D62" s="135" t="s">
        <v>100</v>
      </c>
      <c r="E62" s="135" t="s">
        <v>294</v>
      </c>
      <c r="F62" s="135" t="s">
        <v>295</v>
      </c>
      <c r="G62" s="229" t="s">
        <v>296</v>
      </c>
      <c r="H62" s="229"/>
      <c r="I62" s="229"/>
    </row>
    <row r="63" spans="1:10" ht="18">
      <c r="A63" s="50">
        <v>1</v>
      </c>
      <c r="B63" s="135">
        <v>2</v>
      </c>
      <c r="C63" s="135">
        <v>3</v>
      </c>
      <c r="D63" s="135">
        <v>4</v>
      </c>
      <c r="E63" s="135">
        <v>5</v>
      </c>
      <c r="F63" s="135">
        <v>6</v>
      </c>
      <c r="G63" s="229">
        <v>7</v>
      </c>
      <c r="H63" s="229"/>
      <c r="I63" s="229"/>
    </row>
    <row r="64" spans="1:10" ht="36">
      <c r="A64" s="136" t="s">
        <v>297</v>
      </c>
      <c r="B64" s="166" t="s">
        <v>112</v>
      </c>
      <c r="C64" s="167"/>
      <c r="D64" s="167"/>
      <c r="E64" s="167">
        <f>D64-C64</f>
        <v>0</v>
      </c>
      <c r="F64" s="167" t="e">
        <f t="shared" ref="F64:F110" si="0">D64/C64*100</f>
        <v>#DIV/0!</v>
      </c>
      <c r="G64" s="228"/>
      <c r="H64" s="228"/>
      <c r="I64" s="228"/>
    </row>
    <row r="65" spans="1:9" ht="18">
      <c r="A65" s="136" t="s">
        <v>115</v>
      </c>
      <c r="B65" s="166" t="s">
        <v>116</v>
      </c>
      <c r="C65" s="167">
        <v>500</v>
      </c>
      <c r="D65" s="167">
        <v>1911</v>
      </c>
      <c r="E65" s="167">
        <f t="shared" ref="E65:E110" si="1">D65-C65</f>
        <v>1411</v>
      </c>
      <c r="F65" s="167">
        <f t="shared" si="0"/>
        <v>382.2</v>
      </c>
      <c r="G65" s="228"/>
      <c r="H65" s="228"/>
      <c r="I65" s="228"/>
    </row>
    <row r="66" spans="1:9" ht="18">
      <c r="A66" s="168" t="s">
        <v>298</v>
      </c>
      <c r="B66" s="166" t="s">
        <v>118</v>
      </c>
      <c r="C66" s="167"/>
      <c r="D66" s="167"/>
      <c r="E66" s="167">
        <f t="shared" si="1"/>
        <v>0</v>
      </c>
      <c r="F66" s="167" t="e">
        <f t="shared" si="0"/>
        <v>#DIV/0!</v>
      </c>
      <c r="G66" s="228"/>
      <c r="H66" s="228"/>
      <c r="I66" s="228"/>
    </row>
    <row r="67" spans="1:9" ht="20.25" customHeight="1">
      <c r="A67" s="136" t="s">
        <v>119</v>
      </c>
      <c r="B67" s="166" t="s">
        <v>120</v>
      </c>
      <c r="C67" s="167"/>
      <c r="D67" s="167"/>
      <c r="E67" s="167">
        <f t="shared" si="1"/>
        <v>0</v>
      </c>
      <c r="F67" s="167" t="e">
        <f t="shared" si="0"/>
        <v>#DIV/0!</v>
      </c>
      <c r="G67" s="228"/>
      <c r="H67" s="228"/>
      <c r="I67" s="228"/>
    </row>
    <row r="68" spans="1:9" ht="18">
      <c r="A68" s="136" t="s">
        <v>353</v>
      </c>
      <c r="B68" s="166" t="s">
        <v>122</v>
      </c>
      <c r="C68" s="167"/>
      <c r="D68" s="167">
        <v>2767</v>
      </c>
      <c r="E68" s="167">
        <f t="shared" si="1"/>
        <v>2767</v>
      </c>
      <c r="F68" s="167" t="e">
        <f t="shared" si="0"/>
        <v>#DIV/0!</v>
      </c>
      <c r="G68" s="228"/>
      <c r="H68" s="228"/>
      <c r="I68" s="228"/>
    </row>
    <row r="69" spans="1:9" ht="52.2">
      <c r="A69" s="169" t="s">
        <v>299</v>
      </c>
      <c r="B69" s="170" t="s">
        <v>128</v>
      </c>
      <c r="C69" s="171">
        <f>SUM(C70:C76)</f>
        <v>78394</v>
      </c>
      <c r="D69" s="171">
        <f>SUM(D70:D76)</f>
        <v>87651</v>
      </c>
      <c r="E69" s="171">
        <f t="shared" si="1"/>
        <v>9257</v>
      </c>
      <c r="F69" s="171">
        <f t="shared" si="0"/>
        <v>111.80830165573896</v>
      </c>
      <c r="G69" s="228"/>
      <c r="H69" s="228"/>
      <c r="I69" s="228"/>
    </row>
    <row r="70" spans="1:9" ht="39" customHeight="1">
      <c r="A70" s="35" t="s">
        <v>300</v>
      </c>
      <c r="B70" s="28" t="s">
        <v>301</v>
      </c>
      <c r="C70" s="192">
        <v>6193</v>
      </c>
      <c r="D70" s="167">
        <v>1212</v>
      </c>
      <c r="E70" s="167">
        <f t="shared" si="1"/>
        <v>-4981</v>
      </c>
      <c r="F70" s="167">
        <f t="shared" si="0"/>
        <v>19.570482803164861</v>
      </c>
      <c r="G70" s="237"/>
      <c r="H70" s="237"/>
      <c r="I70" s="237"/>
    </row>
    <row r="71" spans="1:9" ht="18">
      <c r="A71" s="35" t="s">
        <v>302</v>
      </c>
      <c r="B71" s="28" t="s">
        <v>303</v>
      </c>
      <c r="C71" s="192">
        <v>33128</v>
      </c>
      <c r="D71" s="167">
        <v>37066</v>
      </c>
      <c r="E71" s="167">
        <f t="shared" si="1"/>
        <v>3938</v>
      </c>
      <c r="F71" s="167">
        <f t="shared" si="0"/>
        <v>111.88722530789666</v>
      </c>
      <c r="G71" s="237"/>
      <c r="H71" s="237"/>
      <c r="I71" s="237"/>
    </row>
    <row r="72" spans="1:9" ht="18">
      <c r="A72" s="139" t="s">
        <v>304</v>
      </c>
      <c r="B72" s="50" t="s">
        <v>305</v>
      </c>
      <c r="C72" s="192">
        <v>417</v>
      </c>
      <c r="D72" s="167">
        <v>400</v>
      </c>
      <c r="E72" s="167">
        <f t="shared" si="1"/>
        <v>-17</v>
      </c>
      <c r="F72" s="167">
        <f t="shared" si="0"/>
        <v>95.923261390887291</v>
      </c>
      <c r="G72" s="237"/>
      <c r="H72" s="237"/>
      <c r="I72" s="237"/>
    </row>
    <row r="73" spans="1:9" ht="18">
      <c r="A73" s="136" t="s">
        <v>28</v>
      </c>
      <c r="B73" s="172" t="s">
        <v>306</v>
      </c>
      <c r="C73" s="192">
        <v>30649</v>
      </c>
      <c r="D73" s="167">
        <v>36815</v>
      </c>
      <c r="E73" s="167">
        <f t="shared" si="1"/>
        <v>6166</v>
      </c>
      <c r="F73" s="167">
        <f t="shared" si="0"/>
        <v>120.11811152076739</v>
      </c>
      <c r="G73" s="237"/>
      <c r="H73" s="237"/>
      <c r="I73" s="237"/>
    </row>
    <row r="74" spans="1:9" ht="18">
      <c r="A74" s="139" t="s">
        <v>29</v>
      </c>
      <c r="B74" s="50" t="s">
        <v>307</v>
      </c>
      <c r="C74" s="192">
        <v>6743</v>
      </c>
      <c r="D74" s="167">
        <v>8034</v>
      </c>
      <c r="E74" s="167">
        <f t="shared" si="1"/>
        <v>1291</v>
      </c>
      <c r="F74" s="167">
        <f t="shared" si="0"/>
        <v>119.14578080972859</v>
      </c>
      <c r="G74" s="237"/>
      <c r="H74" s="237"/>
      <c r="I74" s="237"/>
    </row>
    <row r="75" spans="1:9" ht="36">
      <c r="A75" s="136" t="s">
        <v>48</v>
      </c>
      <c r="B75" s="172" t="s">
        <v>308</v>
      </c>
      <c r="C75" s="192">
        <v>1177</v>
      </c>
      <c r="D75" s="167">
        <v>4000</v>
      </c>
      <c r="E75" s="167">
        <f t="shared" si="1"/>
        <v>2823</v>
      </c>
      <c r="F75" s="167">
        <f t="shared" si="0"/>
        <v>339.84706881903139</v>
      </c>
      <c r="G75" s="237"/>
      <c r="H75" s="237"/>
      <c r="I75" s="237"/>
    </row>
    <row r="76" spans="1:9" ht="18">
      <c r="A76" s="136" t="s">
        <v>309</v>
      </c>
      <c r="B76" s="172" t="s">
        <v>310</v>
      </c>
      <c r="C76" s="192">
        <v>87</v>
      </c>
      <c r="D76" s="167">
        <v>124</v>
      </c>
      <c r="E76" s="167">
        <f t="shared" si="1"/>
        <v>37</v>
      </c>
      <c r="F76" s="167">
        <f t="shared" si="0"/>
        <v>142.52873563218392</v>
      </c>
      <c r="G76" s="237"/>
      <c r="H76" s="237"/>
      <c r="I76" s="237"/>
    </row>
    <row r="77" spans="1:9" ht="34.799999999999997">
      <c r="A77" s="173" t="s">
        <v>311</v>
      </c>
      <c r="B77" s="174" t="s">
        <v>137</v>
      </c>
      <c r="C77" s="171">
        <f>SUM(C78:C92)+C94</f>
        <v>7918</v>
      </c>
      <c r="D77" s="171">
        <f>SUM(D78:D92)+D94</f>
        <v>6506</v>
      </c>
      <c r="E77" s="171">
        <f t="shared" si="1"/>
        <v>-1412</v>
      </c>
      <c r="F77" s="171">
        <f t="shared" si="0"/>
        <v>82.16721394291487</v>
      </c>
      <c r="G77" s="228"/>
      <c r="H77" s="228"/>
      <c r="I77" s="228"/>
    </row>
    <row r="78" spans="1:9" ht="18">
      <c r="A78" s="136" t="s">
        <v>26</v>
      </c>
      <c r="B78" s="32" t="s">
        <v>312</v>
      </c>
      <c r="C78" s="167">
        <v>40</v>
      </c>
      <c r="D78" s="167">
        <v>18</v>
      </c>
      <c r="E78" s="167">
        <f t="shared" si="1"/>
        <v>-22</v>
      </c>
      <c r="F78" s="167">
        <f t="shared" si="0"/>
        <v>45</v>
      </c>
      <c r="G78" s="228"/>
      <c r="H78" s="228"/>
      <c r="I78" s="228"/>
    </row>
    <row r="79" spans="1:9" ht="18">
      <c r="A79" s="136" t="s">
        <v>27</v>
      </c>
      <c r="B79" s="32" t="s">
        <v>313</v>
      </c>
      <c r="C79" s="167">
        <v>10</v>
      </c>
      <c r="D79" s="167">
        <v>6</v>
      </c>
      <c r="E79" s="167">
        <f t="shared" si="1"/>
        <v>-4</v>
      </c>
      <c r="F79" s="167">
        <f t="shared" si="0"/>
        <v>60</v>
      </c>
      <c r="G79" s="228"/>
      <c r="H79" s="228"/>
      <c r="I79" s="228"/>
    </row>
    <row r="80" spans="1:9" ht="18">
      <c r="A80" s="136" t="s">
        <v>28</v>
      </c>
      <c r="B80" s="32" t="s">
        <v>314</v>
      </c>
      <c r="C80" s="167">
        <v>5222</v>
      </c>
      <c r="D80" s="167">
        <v>4818</v>
      </c>
      <c r="E80" s="167">
        <f t="shared" si="1"/>
        <v>-404</v>
      </c>
      <c r="F80" s="167">
        <f t="shared" si="0"/>
        <v>92.263500574492525</v>
      </c>
      <c r="G80" s="228"/>
      <c r="H80" s="228"/>
      <c r="I80" s="228"/>
    </row>
    <row r="81" spans="1:9" ht="18">
      <c r="A81" s="136" t="s">
        <v>29</v>
      </c>
      <c r="B81" s="32" t="s">
        <v>315</v>
      </c>
      <c r="C81" s="167">
        <v>1149</v>
      </c>
      <c r="D81" s="167">
        <v>794</v>
      </c>
      <c r="E81" s="167">
        <f t="shared" si="1"/>
        <v>-355</v>
      </c>
      <c r="F81" s="167">
        <f t="shared" si="0"/>
        <v>69.103568320278512</v>
      </c>
      <c r="G81" s="228"/>
      <c r="H81" s="228"/>
      <c r="I81" s="228"/>
    </row>
    <row r="82" spans="1:9" ht="54">
      <c r="A82" s="175" t="s">
        <v>30</v>
      </c>
      <c r="B82" s="32" t="s">
        <v>316</v>
      </c>
      <c r="C82" s="167">
        <v>79</v>
      </c>
      <c r="D82" s="167">
        <v>47</v>
      </c>
      <c r="E82" s="167">
        <f t="shared" si="1"/>
        <v>-32</v>
      </c>
      <c r="F82" s="167">
        <f t="shared" si="0"/>
        <v>59.493670886075947</v>
      </c>
      <c r="G82" s="228"/>
      <c r="H82" s="228"/>
      <c r="I82" s="228"/>
    </row>
    <row r="83" spans="1:9" ht="54">
      <c r="A83" s="136" t="s">
        <v>31</v>
      </c>
      <c r="B83" s="32" t="s">
        <v>317</v>
      </c>
      <c r="C83" s="167"/>
      <c r="D83" s="167"/>
      <c r="E83" s="167">
        <f t="shared" si="1"/>
        <v>0</v>
      </c>
      <c r="F83" s="167" t="e">
        <f t="shared" si="0"/>
        <v>#DIV/0!</v>
      </c>
      <c r="G83" s="228"/>
      <c r="H83" s="228"/>
      <c r="I83" s="228"/>
    </row>
    <row r="84" spans="1:9" ht="36">
      <c r="A84" s="136" t="s">
        <v>32</v>
      </c>
      <c r="B84" s="32" t="s">
        <v>318</v>
      </c>
      <c r="C84" s="167"/>
      <c r="D84" s="167"/>
      <c r="E84" s="167">
        <f t="shared" si="1"/>
        <v>0</v>
      </c>
      <c r="F84" s="167" t="e">
        <f t="shared" si="0"/>
        <v>#DIV/0!</v>
      </c>
      <c r="G84" s="228"/>
      <c r="H84" s="228"/>
      <c r="I84" s="228"/>
    </row>
    <row r="85" spans="1:9" ht="36">
      <c r="A85" s="136" t="s">
        <v>33</v>
      </c>
      <c r="B85" s="32" t="s">
        <v>319</v>
      </c>
      <c r="C85" s="167">
        <v>16</v>
      </c>
      <c r="D85" s="167"/>
      <c r="E85" s="167">
        <f t="shared" si="1"/>
        <v>-16</v>
      </c>
      <c r="F85" s="167">
        <f t="shared" si="0"/>
        <v>0</v>
      </c>
      <c r="G85" s="228"/>
      <c r="H85" s="228"/>
      <c r="I85" s="228"/>
    </row>
    <row r="86" spans="1:9" ht="18">
      <c r="A86" s="136" t="s">
        <v>34</v>
      </c>
      <c r="B86" s="32" t="s">
        <v>320</v>
      </c>
      <c r="C86" s="167">
        <v>450</v>
      </c>
      <c r="D86" s="167">
        <v>443</v>
      </c>
      <c r="E86" s="167">
        <f t="shared" si="1"/>
        <v>-7</v>
      </c>
      <c r="F86" s="167">
        <f t="shared" si="0"/>
        <v>98.444444444444443</v>
      </c>
      <c r="G86" s="228"/>
      <c r="H86" s="228"/>
      <c r="I86" s="228"/>
    </row>
    <row r="87" spans="1:9" ht="21.75" customHeight="1">
      <c r="A87" s="136" t="s">
        <v>49</v>
      </c>
      <c r="B87" s="32" t="s">
        <v>321</v>
      </c>
      <c r="C87" s="167">
        <v>10</v>
      </c>
      <c r="D87" s="167"/>
      <c r="E87" s="167">
        <f t="shared" si="1"/>
        <v>-10</v>
      </c>
      <c r="F87" s="167">
        <f t="shared" si="0"/>
        <v>0</v>
      </c>
      <c r="G87" s="228"/>
      <c r="H87" s="228"/>
      <c r="I87" s="228"/>
    </row>
    <row r="88" spans="1:9" ht="18">
      <c r="A88" s="136" t="s">
        <v>35</v>
      </c>
      <c r="B88" s="32" t="s">
        <v>322</v>
      </c>
      <c r="C88" s="167"/>
      <c r="D88" s="167"/>
      <c r="E88" s="167">
        <f t="shared" si="1"/>
        <v>0</v>
      </c>
      <c r="F88" s="167" t="e">
        <f t="shared" si="0"/>
        <v>#DIV/0!</v>
      </c>
      <c r="G88" s="228"/>
      <c r="H88" s="228"/>
      <c r="I88" s="228"/>
    </row>
    <row r="89" spans="1:9" ht="18">
      <c r="A89" s="136" t="s">
        <v>36</v>
      </c>
      <c r="B89" s="32" t="s">
        <v>323</v>
      </c>
      <c r="C89" s="167"/>
      <c r="D89" s="167"/>
      <c r="E89" s="167">
        <f t="shared" si="1"/>
        <v>0</v>
      </c>
      <c r="F89" s="167" t="e">
        <f t="shared" si="0"/>
        <v>#DIV/0!</v>
      </c>
      <c r="G89" s="228"/>
      <c r="H89" s="228"/>
      <c r="I89" s="228"/>
    </row>
    <row r="90" spans="1:9" ht="36">
      <c r="A90" s="136" t="s">
        <v>37</v>
      </c>
      <c r="B90" s="32" t="s">
        <v>324</v>
      </c>
      <c r="C90" s="167">
        <v>199</v>
      </c>
      <c r="D90" s="167">
        <v>300</v>
      </c>
      <c r="E90" s="167">
        <f t="shared" si="1"/>
        <v>101</v>
      </c>
      <c r="F90" s="167">
        <f t="shared" si="0"/>
        <v>150.75376884422113</v>
      </c>
      <c r="G90" s="228"/>
      <c r="H90" s="228"/>
      <c r="I90" s="228"/>
    </row>
    <row r="91" spans="1:9" ht="36">
      <c r="A91" s="136" t="s">
        <v>38</v>
      </c>
      <c r="B91" s="32" t="s">
        <v>325</v>
      </c>
      <c r="C91" s="167"/>
      <c r="D91" s="167"/>
      <c r="E91" s="167">
        <f t="shared" si="1"/>
        <v>0</v>
      </c>
      <c r="F91" s="167" t="e">
        <f t="shared" si="0"/>
        <v>#DIV/0!</v>
      </c>
      <c r="G91" s="228"/>
      <c r="H91" s="228"/>
      <c r="I91" s="228"/>
    </row>
    <row r="92" spans="1:9" ht="72">
      <c r="A92" s="176" t="s">
        <v>326</v>
      </c>
      <c r="B92" s="32" t="s">
        <v>327</v>
      </c>
      <c r="C92" s="167">
        <v>321</v>
      </c>
      <c r="D92" s="167"/>
      <c r="E92" s="167">
        <f t="shared" si="1"/>
        <v>-321</v>
      </c>
      <c r="F92" s="167">
        <f t="shared" si="0"/>
        <v>0</v>
      </c>
      <c r="G92" s="228"/>
      <c r="H92" s="228"/>
      <c r="I92" s="228"/>
    </row>
    <row r="93" spans="1:9" ht="20.25" customHeight="1">
      <c r="A93" s="175" t="s">
        <v>39</v>
      </c>
      <c r="B93" s="32" t="s">
        <v>328</v>
      </c>
      <c r="C93" s="167"/>
      <c r="D93" s="167"/>
      <c r="E93" s="167">
        <f t="shared" si="1"/>
        <v>0</v>
      </c>
      <c r="F93" s="167" t="e">
        <f t="shared" si="0"/>
        <v>#DIV/0!</v>
      </c>
      <c r="G93" s="228"/>
      <c r="H93" s="228"/>
      <c r="I93" s="228"/>
    </row>
    <row r="94" spans="1:9" ht="42" customHeight="1">
      <c r="A94" s="136" t="s">
        <v>348</v>
      </c>
      <c r="B94" s="32" t="s">
        <v>329</v>
      </c>
      <c r="C94" s="167">
        <v>422</v>
      </c>
      <c r="D94" s="167">
        <v>80</v>
      </c>
      <c r="E94" s="167">
        <f t="shared" si="1"/>
        <v>-342</v>
      </c>
      <c r="F94" s="167">
        <f t="shared" si="0"/>
        <v>18.957345971563981</v>
      </c>
      <c r="G94" s="228"/>
      <c r="H94" s="228"/>
      <c r="I94" s="228"/>
    </row>
    <row r="95" spans="1:9" ht="22.5" customHeight="1">
      <c r="A95" s="173" t="s">
        <v>330</v>
      </c>
      <c r="B95" s="38" t="s">
        <v>139</v>
      </c>
      <c r="C95" s="171">
        <f>SUM(C96:C97)</f>
        <v>0</v>
      </c>
      <c r="D95" s="171">
        <f>SUM(D96:D97)</f>
        <v>0</v>
      </c>
      <c r="E95" s="171">
        <f t="shared" si="1"/>
        <v>0</v>
      </c>
      <c r="F95" s="171" t="e">
        <f t="shared" si="0"/>
        <v>#DIV/0!</v>
      </c>
      <c r="G95" s="228"/>
      <c r="H95" s="228"/>
      <c r="I95" s="228"/>
    </row>
    <row r="96" spans="1:9" ht="21" customHeight="1">
      <c r="A96" s="177" t="s">
        <v>58</v>
      </c>
      <c r="B96" s="28" t="s">
        <v>331</v>
      </c>
      <c r="C96" s="167"/>
      <c r="D96" s="167"/>
      <c r="E96" s="167">
        <f t="shared" si="1"/>
        <v>0</v>
      </c>
      <c r="F96" s="167" t="e">
        <f t="shared" si="0"/>
        <v>#DIV/0!</v>
      </c>
      <c r="G96" s="228"/>
      <c r="H96" s="228"/>
      <c r="I96" s="228"/>
    </row>
    <row r="97" spans="1:9" ht="23.25" customHeight="1">
      <c r="A97" s="177" t="s">
        <v>332</v>
      </c>
      <c r="B97" s="50" t="s">
        <v>333</v>
      </c>
      <c r="C97" s="167"/>
      <c r="D97" s="167"/>
      <c r="E97" s="167">
        <f t="shared" si="1"/>
        <v>0</v>
      </c>
      <c r="F97" s="167" t="e">
        <f t="shared" si="0"/>
        <v>#DIV/0!</v>
      </c>
      <c r="G97" s="228"/>
      <c r="H97" s="228"/>
      <c r="I97" s="228"/>
    </row>
    <row r="98" spans="1:9" ht="34.799999999999997">
      <c r="A98" s="178" t="s">
        <v>334</v>
      </c>
      <c r="B98" s="170" t="s">
        <v>141</v>
      </c>
      <c r="C98" s="171">
        <f>SUM(C99:C102)</f>
        <v>450</v>
      </c>
      <c r="D98" s="171">
        <f>SUM(D99:D102)</f>
        <v>124</v>
      </c>
      <c r="E98" s="171">
        <f t="shared" si="1"/>
        <v>-326</v>
      </c>
      <c r="F98" s="171">
        <f t="shared" si="0"/>
        <v>27.555555555555557</v>
      </c>
      <c r="G98" s="228"/>
      <c r="H98" s="228"/>
      <c r="I98" s="228"/>
    </row>
    <row r="99" spans="1:9" ht="24" customHeight="1">
      <c r="A99" s="19" t="s">
        <v>52</v>
      </c>
      <c r="B99" s="27" t="s">
        <v>335</v>
      </c>
      <c r="C99" s="167"/>
      <c r="D99" s="167"/>
      <c r="E99" s="167">
        <f>D99-C99</f>
        <v>0</v>
      </c>
      <c r="F99" s="167" t="e">
        <f>D99/C99*100</f>
        <v>#DIV/0!</v>
      </c>
      <c r="G99" s="237"/>
      <c r="H99" s="237"/>
      <c r="I99" s="237"/>
    </row>
    <row r="100" spans="1:9" ht="18">
      <c r="A100" s="175" t="s">
        <v>40</v>
      </c>
      <c r="B100" s="50" t="s">
        <v>336</v>
      </c>
      <c r="C100" s="167"/>
      <c r="D100" s="167"/>
      <c r="E100" s="167">
        <f t="shared" si="1"/>
        <v>0</v>
      </c>
      <c r="F100" s="167" t="e">
        <f t="shared" si="0"/>
        <v>#DIV/0!</v>
      </c>
      <c r="G100" s="228"/>
      <c r="H100" s="228"/>
      <c r="I100" s="228"/>
    </row>
    <row r="101" spans="1:9" ht="36">
      <c r="A101" s="19" t="s">
        <v>46</v>
      </c>
      <c r="B101" s="32" t="s">
        <v>337</v>
      </c>
      <c r="C101" s="167"/>
      <c r="D101" s="167"/>
      <c r="E101" s="167">
        <f t="shared" si="1"/>
        <v>0</v>
      </c>
      <c r="F101" s="167" t="e">
        <f t="shared" si="0"/>
        <v>#DIV/0!</v>
      </c>
      <c r="G101" s="237"/>
      <c r="H101" s="237"/>
      <c r="I101" s="237"/>
    </row>
    <row r="102" spans="1:9" ht="18">
      <c r="A102" s="175" t="s">
        <v>338</v>
      </c>
      <c r="B102" s="172" t="s">
        <v>339</v>
      </c>
      <c r="C102" s="61">
        <v>450</v>
      </c>
      <c r="D102" s="61">
        <v>124</v>
      </c>
      <c r="E102" s="167">
        <f t="shared" si="1"/>
        <v>-326</v>
      </c>
      <c r="F102" s="167">
        <f t="shared" si="0"/>
        <v>27.555555555555557</v>
      </c>
      <c r="G102" s="228"/>
      <c r="H102" s="228"/>
      <c r="I102" s="228"/>
    </row>
    <row r="103" spans="1:9" ht="23.25" customHeight="1">
      <c r="A103" s="175" t="s">
        <v>340</v>
      </c>
      <c r="B103" s="179" t="s">
        <v>143</v>
      </c>
      <c r="C103" s="167"/>
      <c r="D103" s="167"/>
      <c r="E103" s="167">
        <f t="shared" si="1"/>
        <v>0</v>
      </c>
      <c r="F103" s="167" t="e">
        <f t="shared" si="0"/>
        <v>#DIV/0!</v>
      </c>
      <c r="G103" s="228"/>
      <c r="H103" s="228"/>
      <c r="I103" s="228"/>
    </row>
    <row r="104" spans="1:9" ht="36">
      <c r="A104" s="175" t="s">
        <v>341</v>
      </c>
      <c r="B104" s="179" t="s">
        <v>145</v>
      </c>
      <c r="C104" s="167"/>
      <c r="D104" s="167"/>
      <c r="E104" s="167">
        <f t="shared" si="1"/>
        <v>0</v>
      </c>
      <c r="F104" s="167" t="e">
        <f t="shared" si="0"/>
        <v>#DIV/0!</v>
      </c>
      <c r="G104" s="228"/>
      <c r="H104" s="228"/>
      <c r="I104" s="228"/>
    </row>
    <row r="105" spans="1:9" ht="20.25" customHeight="1">
      <c r="A105" s="175" t="s">
        <v>342</v>
      </c>
      <c r="B105" s="40" t="s">
        <v>147</v>
      </c>
      <c r="C105" s="167"/>
      <c r="D105" s="167"/>
      <c r="E105" s="167">
        <f t="shared" si="1"/>
        <v>0</v>
      </c>
      <c r="F105" s="167" t="e">
        <f t="shared" si="0"/>
        <v>#DIV/0!</v>
      </c>
      <c r="G105" s="228"/>
      <c r="H105" s="228"/>
      <c r="I105" s="228"/>
    </row>
    <row r="106" spans="1:9" ht="36">
      <c r="A106" s="19" t="s">
        <v>343</v>
      </c>
      <c r="B106" s="179" t="s">
        <v>151</v>
      </c>
      <c r="C106" s="167"/>
      <c r="D106" s="167"/>
      <c r="E106" s="167">
        <f t="shared" si="1"/>
        <v>0</v>
      </c>
      <c r="F106" s="167" t="e">
        <f t="shared" si="0"/>
        <v>#DIV/0!</v>
      </c>
      <c r="G106" s="237"/>
      <c r="H106" s="237"/>
      <c r="I106" s="237"/>
    </row>
    <row r="107" spans="1:9" ht="22.5" customHeight="1">
      <c r="A107" s="175" t="s">
        <v>344</v>
      </c>
      <c r="B107" s="179" t="s">
        <v>187</v>
      </c>
      <c r="C107" s="167"/>
      <c r="D107" s="167"/>
      <c r="E107" s="167">
        <f t="shared" si="1"/>
        <v>0</v>
      </c>
      <c r="F107" s="167" t="e">
        <f t="shared" si="0"/>
        <v>#DIV/0!</v>
      </c>
      <c r="G107" s="228"/>
      <c r="H107" s="228"/>
      <c r="I107" s="228"/>
    </row>
    <row r="108" spans="1:9" ht="36">
      <c r="A108" s="175" t="s">
        <v>345</v>
      </c>
      <c r="B108" s="40" t="s">
        <v>189</v>
      </c>
      <c r="C108" s="167"/>
      <c r="D108" s="167"/>
      <c r="E108" s="167">
        <f t="shared" si="1"/>
        <v>0</v>
      </c>
      <c r="F108" s="167" t="e">
        <f t="shared" si="0"/>
        <v>#DIV/0!</v>
      </c>
      <c r="G108" s="228"/>
      <c r="H108" s="228"/>
      <c r="I108" s="228"/>
    </row>
    <row r="109" spans="1:9" ht="21" customHeight="1">
      <c r="A109" s="175" t="s">
        <v>346</v>
      </c>
      <c r="B109" s="172" t="s">
        <v>207</v>
      </c>
      <c r="C109" s="167"/>
      <c r="D109" s="167"/>
      <c r="E109" s="167">
        <f t="shared" si="1"/>
        <v>0</v>
      </c>
      <c r="F109" s="167" t="e">
        <f t="shared" si="0"/>
        <v>#DIV/0!</v>
      </c>
      <c r="G109" s="228"/>
      <c r="H109" s="228"/>
      <c r="I109" s="228"/>
    </row>
    <row r="110" spans="1:9" ht="21.75" customHeight="1">
      <c r="A110" s="175" t="s">
        <v>356</v>
      </c>
      <c r="B110" s="172" t="s">
        <v>231</v>
      </c>
      <c r="C110" s="167">
        <v>6456.96</v>
      </c>
      <c r="D110" s="167">
        <v>6762</v>
      </c>
      <c r="E110" s="167">
        <f t="shared" si="1"/>
        <v>305.03999999999996</v>
      </c>
      <c r="F110" s="167">
        <f t="shared" si="0"/>
        <v>104.72420457924471</v>
      </c>
      <c r="G110" s="228"/>
      <c r="H110" s="228"/>
      <c r="I110" s="228"/>
    </row>
    <row r="111" spans="1:9" s="180" customFormat="1" ht="18">
      <c r="A111" s="181"/>
      <c r="B111" s="181"/>
      <c r="C111" s="181"/>
      <c r="D111" s="181"/>
      <c r="E111" s="181"/>
      <c r="F111" s="181"/>
      <c r="G111" s="181"/>
      <c r="H111" s="181"/>
      <c r="I111" s="181"/>
    </row>
    <row r="112" spans="1:9" s="180" customFormat="1" ht="18">
      <c r="A112" s="182"/>
      <c r="B112" s="44"/>
      <c r="C112" s="44"/>
      <c r="D112" s="44"/>
      <c r="E112" s="44"/>
      <c r="F112" s="44"/>
      <c r="G112" s="44"/>
      <c r="H112" s="44"/>
      <c r="I112" s="44"/>
    </row>
    <row r="113" spans="1:9" s="180" customFormat="1" ht="18">
      <c r="A113" s="56"/>
      <c r="B113" s="44"/>
      <c r="C113" s="44"/>
      <c r="D113" s="44"/>
      <c r="E113" s="44"/>
      <c r="F113" s="44"/>
      <c r="G113" s="44"/>
      <c r="H113" s="44"/>
      <c r="I113" s="44"/>
    </row>
    <row r="114" spans="1:9" s="180" customFormat="1" ht="13.8">
      <c r="A114" s="183"/>
    </row>
    <row r="115" spans="1:9" ht="13.2">
      <c r="A115" s="184"/>
      <c r="B115" s="184"/>
      <c r="C115" s="185"/>
      <c r="D115" s="184"/>
      <c r="E115" s="184"/>
      <c r="F115" s="184"/>
      <c r="G115" s="184"/>
      <c r="H115" s="184"/>
      <c r="I115" s="184"/>
    </row>
    <row r="116" spans="1:9" ht="13.2">
      <c r="A116" s="184"/>
      <c r="B116" s="184"/>
      <c r="C116" s="186"/>
      <c r="D116" s="187"/>
      <c r="E116" s="187"/>
      <c r="F116" s="187"/>
      <c r="G116" s="187"/>
      <c r="H116" s="187"/>
      <c r="I116" s="187"/>
    </row>
    <row r="117" spans="1:9" ht="13.2"/>
    <row r="118" spans="1:9" ht="13.2"/>
    <row r="119" spans="1:9" ht="13.2"/>
    <row r="120" spans="1:9" ht="13.2"/>
    <row r="121" spans="1:9" ht="13.2"/>
    <row r="122" spans="1:9" ht="13.2"/>
    <row r="123" spans="1:9" ht="13.2"/>
    <row r="124" spans="1:9" ht="13.2"/>
    <row r="125" spans="1:9" ht="13.2"/>
    <row r="126" spans="1:9" ht="13.2"/>
    <row r="127" spans="1:9" ht="13.2"/>
    <row r="128" spans="1:9" ht="13.2"/>
    <row r="129" ht="13.2"/>
    <row r="130" ht="13.2"/>
    <row r="131" ht="13.2"/>
    <row r="132" ht="13.2"/>
    <row r="133" ht="13.2"/>
    <row r="134" ht="13.2"/>
    <row r="135" ht="13.2"/>
    <row r="136" ht="13.2"/>
    <row r="137" ht="13.2"/>
    <row r="138" ht="13.2"/>
    <row r="139" ht="13.2"/>
    <row r="140" ht="13.2"/>
    <row r="141" ht="13.2"/>
    <row r="142" ht="13.2"/>
    <row r="143" ht="13.2"/>
    <row r="144" ht="13.2"/>
    <row r="145" ht="13.2"/>
    <row r="146" ht="13.2"/>
    <row r="147" ht="13.2"/>
    <row r="148" ht="13.2"/>
    <row r="149" ht="13.2"/>
    <row r="150" ht="13.2"/>
    <row r="151" ht="13.2"/>
    <row r="152" ht="13.2"/>
    <row r="153" ht="13.2"/>
    <row r="154" ht="13.2"/>
    <row r="155" ht="13.2"/>
    <row r="156" ht="13.2"/>
    <row r="157" ht="13.2"/>
    <row r="158" ht="13.2"/>
    <row r="159" ht="13.2"/>
    <row r="160" ht="13.2"/>
    <row r="161" ht="13.2"/>
    <row r="162" ht="13.2"/>
    <row r="163" ht="13.2"/>
    <row r="164" ht="13.2"/>
    <row r="165" ht="13.2"/>
    <row r="166" ht="13.2"/>
    <row r="167" ht="13.2"/>
    <row r="168" ht="13.2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2"/>
    <row r="182" ht="13.2"/>
  </sheetData>
  <mergeCells count="109">
    <mergeCell ref="G94:I94"/>
    <mergeCell ref="G95:I95"/>
    <mergeCell ref="G96:I96"/>
    <mergeCell ref="G97:I97"/>
    <mergeCell ref="G98:I98"/>
    <mergeCell ref="G99:I99"/>
    <mergeCell ref="G88:I88"/>
    <mergeCell ref="G106:I106"/>
    <mergeCell ref="G107:I107"/>
    <mergeCell ref="G89:I89"/>
    <mergeCell ref="G90:I90"/>
    <mergeCell ref="G91:I91"/>
    <mergeCell ref="G92:I92"/>
    <mergeCell ref="G93:I93"/>
    <mergeCell ref="G108:I108"/>
    <mergeCell ref="G109:I109"/>
    <mergeCell ref="G110:I110"/>
    <mergeCell ref="G100:I100"/>
    <mergeCell ref="G101:I101"/>
    <mergeCell ref="G102:I102"/>
    <mergeCell ref="G103:I103"/>
    <mergeCell ref="G104:I104"/>
    <mergeCell ref="G105:I105"/>
    <mergeCell ref="G82:I82"/>
    <mergeCell ref="G83:I83"/>
    <mergeCell ref="G84:I84"/>
    <mergeCell ref="G85:I85"/>
    <mergeCell ref="G86:I86"/>
    <mergeCell ref="G87:I87"/>
    <mergeCell ref="G76:I76"/>
    <mergeCell ref="G77:I77"/>
    <mergeCell ref="G78:I78"/>
    <mergeCell ref="G79:I79"/>
    <mergeCell ref="G80:I80"/>
    <mergeCell ref="G81:I81"/>
    <mergeCell ref="G70:I70"/>
    <mergeCell ref="G71:I71"/>
    <mergeCell ref="G72:I72"/>
    <mergeCell ref="G73:I73"/>
    <mergeCell ref="G74:I74"/>
    <mergeCell ref="G75:I75"/>
    <mergeCell ref="G64:I64"/>
    <mergeCell ref="G65:I65"/>
    <mergeCell ref="G66:I66"/>
    <mergeCell ref="G67:I67"/>
    <mergeCell ref="G68:I68"/>
    <mergeCell ref="G69:I69"/>
    <mergeCell ref="B57:C57"/>
    <mergeCell ref="H57:I57"/>
    <mergeCell ref="B58:C58"/>
    <mergeCell ref="H58:I58"/>
    <mergeCell ref="G62:I62"/>
    <mergeCell ref="G63:I63"/>
    <mergeCell ref="B54:C54"/>
    <mergeCell ref="H54:I54"/>
    <mergeCell ref="B55:C55"/>
    <mergeCell ref="H55:I55"/>
    <mergeCell ref="B56:C56"/>
    <mergeCell ref="H56:I56"/>
    <mergeCell ref="B51:C51"/>
    <mergeCell ref="H51:I51"/>
    <mergeCell ref="B52:C52"/>
    <mergeCell ref="H52:I52"/>
    <mergeCell ref="B53:C53"/>
    <mergeCell ref="H53:I53"/>
    <mergeCell ref="B44:C44"/>
    <mergeCell ref="H44:I44"/>
    <mergeCell ref="A49:A50"/>
    <mergeCell ref="B49:C50"/>
    <mergeCell ref="D49:E49"/>
    <mergeCell ref="F49:G49"/>
    <mergeCell ref="H49:I50"/>
    <mergeCell ref="B40:C40"/>
    <mergeCell ref="H40:I40"/>
    <mergeCell ref="B41:C41"/>
    <mergeCell ref="H41:I41"/>
    <mergeCell ref="B43:C43"/>
    <mergeCell ref="H43:I43"/>
    <mergeCell ref="H29:I29"/>
    <mergeCell ref="H30:I30"/>
    <mergeCell ref="H34:I34"/>
    <mergeCell ref="H35:I35"/>
    <mergeCell ref="B39:C39"/>
    <mergeCell ref="H39:I39"/>
    <mergeCell ref="A23:D23"/>
    <mergeCell ref="E23:I23"/>
    <mergeCell ref="A27:A28"/>
    <mergeCell ref="B27:C27"/>
    <mergeCell ref="D27:G27"/>
    <mergeCell ref="H27:I28"/>
    <mergeCell ref="A20:D20"/>
    <mergeCell ref="E20:I20"/>
    <mergeCell ref="A21:D21"/>
    <mergeCell ref="E21:I21"/>
    <mergeCell ref="A19:D19"/>
    <mergeCell ref="E19:I19"/>
    <mergeCell ref="A9:I9"/>
    <mergeCell ref="A11:I11"/>
    <mergeCell ref="A13:I13"/>
    <mergeCell ref="A14:I14"/>
    <mergeCell ref="A15:I15"/>
    <mergeCell ref="A17:I17"/>
    <mergeCell ref="F1:I1"/>
    <mergeCell ref="G2:I2"/>
    <mergeCell ref="A4:I4"/>
    <mergeCell ref="A5:I5"/>
    <mergeCell ref="A6:I6"/>
    <mergeCell ref="A7:I7"/>
    <mergeCell ref="A12:I12"/>
  </mergeCells>
  <pageMargins left="1.31" right="0.15748031496062992" top="0.15748031496062992" bottom="0.15748031496062992" header="0.31496062992125984" footer="0.15748031496062992"/>
  <pageSetup paperSize="9" scale="55" orientation="portrait" verticalDpi="0" r:id="rId1"/>
  <rowBreaks count="1" manualBreakCount="1">
    <brk id="5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workbookViewId="0">
      <selection activeCell="L17" sqref="L17"/>
    </sheetView>
  </sheetViews>
  <sheetFormatPr defaultRowHeight="13.2"/>
  <cols>
    <col min="1" max="1" width="4.88671875" style="133" customWidth="1"/>
    <col min="2" max="2" width="18.44140625" style="133" customWidth="1"/>
    <col min="3" max="3" width="11.5546875" style="133" customWidth="1"/>
    <col min="4" max="4" width="9.6640625" style="133" customWidth="1"/>
    <col min="5" max="5" width="13.88671875" style="133" customWidth="1"/>
    <col min="6" max="6" width="13.33203125" style="133" customWidth="1"/>
    <col min="7" max="8" width="10.33203125" style="133" customWidth="1"/>
    <col min="9" max="9" width="15" style="133" customWidth="1"/>
    <col min="10" max="10" width="13.88671875" style="133" customWidth="1"/>
    <col min="11" max="11" width="9.6640625" style="133" customWidth="1"/>
    <col min="12" max="12" width="9.109375" style="133"/>
    <col min="13" max="13" width="14.44140625" style="133" customWidth="1"/>
    <col min="14" max="14" width="14.33203125" style="133" customWidth="1"/>
    <col min="15" max="15" width="9.6640625" style="133" customWidth="1"/>
    <col min="16" max="16" width="16.5546875" style="133" customWidth="1"/>
    <col min="17" max="17" width="15.6640625" style="133" customWidth="1"/>
    <col min="18" max="18" width="13.33203125" style="133" customWidth="1"/>
    <col min="19" max="256" width="9.109375" style="133"/>
    <col min="257" max="257" width="4.88671875" style="133" customWidth="1"/>
    <col min="258" max="258" width="18.44140625" style="133" customWidth="1"/>
    <col min="259" max="259" width="11.5546875" style="133" customWidth="1"/>
    <col min="260" max="260" width="9.6640625" style="133" customWidth="1"/>
    <col min="261" max="261" width="13.88671875" style="133" customWidth="1"/>
    <col min="262" max="262" width="13.33203125" style="133" customWidth="1"/>
    <col min="263" max="264" width="10.33203125" style="133" customWidth="1"/>
    <col min="265" max="265" width="15" style="133" customWidth="1"/>
    <col min="266" max="266" width="13.88671875" style="133" customWidth="1"/>
    <col min="267" max="267" width="9.6640625" style="133" customWidth="1"/>
    <col min="268" max="268" width="9.109375" style="133"/>
    <col min="269" max="269" width="14.44140625" style="133" customWidth="1"/>
    <col min="270" max="270" width="14.33203125" style="133" customWidth="1"/>
    <col min="271" max="271" width="9.6640625" style="133" customWidth="1"/>
    <col min="272" max="272" width="16.5546875" style="133" customWidth="1"/>
    <col min="273" max="273" width="15.6640625" style="133" customWidth="1"/>
    <col min="274" max="274" width="13.33203125" style="133" customWidth="1"/>
    <col min="275" max="512" width="9.109375" style="133"/>
    <col min="513" max="513" width="4.88671875" style="133" customWidth="1"/>
    <col min="514" max="514" width="18.44140625" style="133" customWidth="1"/>
    <col min="515" max="515" width="11.5546875" style="133" customWidth="1"/>
    <col min="516" max="516" width="9.6640625" style="133" customWidth="1"/>
    <col min="517" max="517" width="13.88671875" style="133" customWidth="1"/>
    <col min="518" max="518" width="13.33203125" style="133" customWidth="1"/>
    <col min="519" max="520" width="10.33203125" style="133" customWidth="1"/>
    <col min="521" max="521" width="15" style="133" customWidth="1"/>
    <col min="522" max="522" width="13.88671875" style="133" customWidth="1"/>
    <col min="523" max="523" width="9.6640625" style="133" customWidth="1"/>
    <col min="524" max="524" width="9.109375" style="133"/>
    <col min="525" max="525" width="14.44140625" style="133" customWidth="1"/>
    <col min="526" max="526" width="14.33203125" style="133" customWidth="1"/>
    <col min="527" max="527" width="9.6640625" style="133" customWidth="1"/>
    <col min="528" max="528" width="16.5546875" style="133" customWidth="1"/>
    <col min="529" max="529" width="15.6640625" style="133" customWidth="1"/>
    <col min="530" max="530" width="13.33203125" style="133" customWidth="1"/>
    <col min="531" max="768" width="9.109375" style="133"/>
    <col min="769" max="769" width="4.88671875" style="133" customWidth="1"/>
    <col min="770" max="770" width="18.44140625" style="133" customWidth="1"/>
    <col min="771" max="771" width="11.5546875" style="133" customWidth="1"/>
    <col min="772" max="772" width="9.6640625" style="133" customWidth="1"/>
    <col min="773" max="773" width="13.88671875" style="133" customWidth="1"/>
    <col min="774" max="774" width="13.33203125" style="133" customWidth="1"/>
    <col min="775" max="776" width="10.33203125" style="133" customWidth="1"/>
    <col min="777" max="777" width="15" style="133" customWidth="1"/>
    <col min="778" max="778" width="13.88671875" style="133" customWidth="1"/>
    <col min="779" max="779" width="9.6640625" style="133" customWidth="1"/>
    <col min="780" max="780" width="9.109375" style="133"/>
    <col min="781" max="781" width="14.44140625" style="133" customWidth="1"/>
    <col min="782" max="782" width="14.33203125" style="133" customWidth="1"/>
    <col min="783" max="783" width="9.6640625" style="133" customWidth="1"/>
    <col min="784" max="784" width="16.5546875" style="133" customWidth="1"/>
    <col min="785" max="785" width="15.6640625" style="133" customWidth="1"/>
    <col min="786" max="786" width="13.33203125" style="133" customWidth="1"/>
    <col min="787" max="1024" width="9.109375" style="133"/>
    <col min="1025" max="1025" width="4.88671875" style="133" customWidth="1"/>
    <col min="1026" max="1026" width="18.44140625" style="133" customWidth="1"/>
    <col min="1027" max="1027" width="11.5546875" style="133" customWidth="1"/>
    <col min="1028" max="1028" width="9.6640625" style="133" customWidth="1"/>
    <col min="1029" max="1029" width="13.88671875" style="133" customWidth="1"/>
    <col min="1030" max="1030" width="13.33203125" style="133" customWidth="1"/>
    <col min="1031" max="1032" width="10.33203125" style="133" customWidth="1"/>
    <col min="1033" max="1033" width="15" style="133" customWidth="1"/>
    <col min="1034" max="1034" width="13.88671875" style="133" customWidth="1"/>
    <col min="1035" max="1035" width="9.6640625" style="133" customWidth="1"/>
    <col min="1036" max="1036" width="9.109375" style="133"/>
    <col min="1037" max="1037" width="14.44140625" style="133" customWidth="1"/>
    <col min="1038" max="1038" width="14.33203125" style="133" customWidth="1"/>
    <col min="1039" max="1039" width="9.6640625" style="133" customWidth="1"/>
    <col min="1040" max="1040" width="16.5546875" style="133" customWidth="1"/>
    <col min="1041" max="1041" width="15.6640625" style="133" customWidth="1"/>
    <col min="1042" max="1042" width="13.33203125" style="133" customWidth="1"/>
    <col min="1043" max="1280" width="9.109375" style="133"/>
    <col min="1281" max="1281" width="4.88671875" style="133" customWidth="1"/>
    <col min="1282" max="1282" width="18.44140625" style="133" customWidth="1"/>
    <col min="1283" max="1283" width="11.5546875" style="133" customWidth="1"/>
    <col min="1284" max="1284" width="9.6640625" style="133" customWidth="1"/>
    <col min="1285" max="1285" width="13.88671875" style="133" customWidth="1"/>
    <col min="1286" max="1286" width="13.33203125" style="133" customWidth="1"/>
    <col min="1287" max="1288" width="10.33203125" style="133" customWidth="1"/>
    <col min="1289" max="1289" width="15" style="133" customWidth="1"/>
    <col min="1290" max="1290" width="13.88671875" style="133" customWidth="1"/>
    <col min="1291" max="1291" width="9.6640625" style="133" customWidth="1"/>
    <col min="1292" max="1292" width="9.109375" style="133"/>
    <col min="1293" max="1293" width="14.44140625" style="133" customWidth="1"/>
    <col min="1294" max="1294" width="14.33203125" style="133" customWidth="1"/>
    <col min="1295" max="1295" width="9.6640625" style="133" customWidth="1"/>
    <col min="1296" max="1296" width="16.5546875" style="133" customWidth="1"/>
    <col min="1297" max="1297" width="15.6640625" style="133" customWidth="1"/>
    <col min="1298" max="1298" width="13.33203125" style="133" customWidth="1"/>
    <col min="1299" max="1536" width="9.109375" style="133"/>
    <col min="1537" max="1537" width="4.88671875" style="133" customWidth="1"/>
    <col min="1538" max="1538" width="18.44140625" style="133" customWidth="1"/>
    <col min="1539" max="1539" width="11.5546875" style="133" customWidth="1"/>
    <col min="1540" max="1540" width="9.6640625" style="133" customWidth="1"/>
    <col min="1541" max="1541" width="13.88671875" style="133" customWidth="1"/>
    <col min="1542" max="1542" width="13.33203125" style="133" customWidth="1"/>
    <col min="1543" max="1544" width="10.33203125" style="133" customWidth="1"/>
    <col min="1545" max="1545" width="15" style="133" customWidth="1"/>
    <col min="1546" max="1546" width="13.88671875" style="133" customWidth="1"/>
    <col min="1547" max="1547" width="9.6640625" style="133" customWidth="1"/>
    <col min="1548" max="1548" width="9.109375" style="133"/>
    <col min="1549" max="1549" width="14.44140625" style="133" customWidth="1"/>
    <col min="1550" max="1550" width="14.33203125" style="133" customWidth="1"/>
    <col min="1551" max="1551" width="9.6640625" style="133" customWidth="1"/>
    <col min="1552" max="1552" width="16.5546875" style="133" customWidth="1"/>
    <col min="1553" max="1553" width="15.6640625" style="133" customWidth="1"/>
    <col min="1554" max="1554" width="13.33203125" style="133" customWidth="1"/>
    <col min="1555" max="1792" width="9.109375" style="133"/>
    <col min="1793" max="1793" width="4.88671875" style="133" customWidth="1"/>
    <col min="1794" max="1794" width="18.44140625" style="133" customWidth="1"/>
    <col min="1795" max="1795" width="11.5546875" style="133" customWidth="1"/>
    <col min="1796" max="1796" width="9.6640625" style="133" customWidth="1"/>
    <col min="1797" max="1797" width="13.88671875" style="133" customWidth="1"/>
    <col min="1798" max="1798" width="13.33203125" style="133" customWidth="1"/>
    <col min="1799" max="1800" width="10.33203125" style="133" customWidth="1"/>
    <col min="1801" max="1801" width="15" style="133" customWidth="1"/>
    <col min="1802" max="1802" width="13.88671875" style="133" customWidth="1"/>
    <col min="1803" max="1803" width="9.6640625" style="133" customWidth="1"/>
    <col min="1804" max="1804" width="9.109375" style="133"/>
    <col min="1805" max="1805" width="14.44140625" style="133" customWidth="1"/>
    <col min="1806" max="1806" width="14.33203125" style="133" customWidth="1"/>
    <col min="1807" max="1807" width="9.6640625" style="133" customWidth="1"/>
    <col min="1808" max="1808" width="16.5546875" style="133" customWidth="1"/>
    <col min="1809" max="1809" width="15.6640625" style="133" customWidth="1"/>
    <col min="1810" max="1810" width="13.33203125" style="133" customWidth="1"/>
    <col min="1811" max="2048" width="9.109375" style="133"/>
    <col min="2049" max="2049" width="4.88671875" style="133" customWidth="1"/>
    <col min="2050" max="2050" width="18.44140625" style="133" customWidth="1"/>
    <col min="2051" max="2051" width="11.5546875" style="133" customWidth="1"/>
    <col min="2052" max="2052" width="9.6640625" style="133" customWidth="1"/>
    <col min="2053" max="2053" width="13.88671875" style="133" customWidth="1"/>
    <col min="2054" max="2054" width="13.33203125" style="133" customWidth="1"/>
    <col min="2055" max="2056" width="10.33203125" style="133" customWidth="1"/>
    <col min="2057" max="2057" width="15" style="133" customWidth="1"/>
    <col min="2058" max="2058" width="13.88671875" style="133" customWidth="1"/>
    <col min="2059" max="2059" width="9.6640625" style="133" customWidth="1"/>
    <col min="2060" max="2060" width="9.109375" style="133"/>
    <col min="2061" max="2061" width="14.44140625" style="133" customWidth="1"/>
    <col min="2062" max="2062" width="14.33203125" style="133" customWidth="1"/>
    <col min="2063" max="2063" width="9.6640625" style="133" customWidth="1"/>
    <col min="2064" max="2064" width="16.5546875" style="133" customWidth="1"/>
    <col min="2065" max="2065" width="15.6640625" style="133" customWidth="1"/>
    <col min="2066" max="2066" width="13.33203125" style="133" customWidth="1"/>
    <col min="2067" max="2304" width="9.109375" style="133"/>
    <col min="2305" max="2305" width="4.88671875" style="133" customWidth="1"/>
    <col min="2306" max="2306" width="18.44140625" style="133" customWidth="1"/>
    <col min="2307" max="2307" width="11.5546875" style="133" customWidth="1"/>
    <col min="2308" max="2308" width="9.6640625" style="133" customWidth="1"/>
    <col min="2309" max="2309" width="13.88671875" style="133" customWidth="1"/>
    <col min="2310" max="2310" width="13.33203125" style="133" customWidth="1"/>
    <col min="2311" max="2312" width="10.33203125" style="133" customWidth="1"/>
    <col min="2313" max="2313" width="15" style="133" customWidth="1"/>
    <col min="2314" max="2314" width="13.88671875" style="133" customWidth="1"/>
    <col min="2315" max="2315" width="9.6640625" style="133" customWidth="1"/>
    <col min="2316" max="2316" width="9.109375" style="133"/>
    <col min="2317" max="2317" width="14.44140625" style="133" customWidth="1"/>
    <col min="2318" max="2318" width="14.33203125" style="133" customWidth="1"/>
    <col min="2319" max="2319" width="9.6640625" style="133" customWidth="1"/>
    <col min="2320" max="2320" width="16.5546875" style="133" customWidth="1"/>
    <col min="2321" max="2321" width="15.6640625" style="133" customWidth="1"/>
    <col min="2322" max="2322" width="13.33203125" style="133" customWidth="1"/>
    <col min="2323" max="2560" width="9.109375" style="133"/>
    <col min="2561" max="2561" width="4.88671875" style="133" customWidth="1"/>
    <col min="2562" max="2562" width="18.44140625" style="133" customWidth="1"/>
    <col min="2563" max="2563" width="11.5546875" style="133" customWidth="1"/>
    <col min="2564" max="2564" width="9.6640625" style="133" customWidth="1"/>
    <col min="2565" max="2565" width="13.88671875" style="133" customWidth="1"/>
    <col min="2566" max="2566" width="13.33203125" style="133" customWidth="1"/>
    <col min="2567" max="2568" width="10.33203125" style="133" customWidth="1"/>
    <col min="2569" max="2569" width="15" style="133" customWidth="1"/>
    <col min="2570" max="2570" width="13.88671875" style="133" customWidth="1"/>
    <col min="2571" max="2571" width="9.6640625" style="133" customWidth="1"/>
    <col min="2572" max="2572" width="9.109375" style="133"/>
    <col min="2573" max="2573" width="14.44140625" style="133" customWidth="1"/>
    <col min="2574" max="2574" width="14.33203125" style="133" customWidth="1"/>
    <col min="2575" max="2575" width="9.6640625" style="133" customWidth="1"/>
    <col min="2576" max="2576" width="16.5546875" style="133" customWidth="1"/>
    <col min="2577" max="2577" width="15.6640625" style="133" customWidth="1"/>
    <col min="2578" max="2578" width="13.33203125" style="133" customWidth="1"/>
    <col min="2579" max="2816" width="9.109375" style="133"/>
    <col min="2817" max="2817" width="4.88671875" style="133" customWidth="1"/>
    <col min="2818" max="2818" width="18.44140625" style="133" customWidth="1"/>
    <col min="2819" max="2819" width="11.5546875" style="133" customWidth="1"/>
    <col min="2820" max="2820" width="9.6640625" style="133" customWidth="1"/>
    <col min="2821" max="2821" width="13.88671875" style="133" customWidth="1"/>
    <col min="2822" max="2822" width="13.33203125" style="133" customWidth="1"/>
    <col min="2823" max="2824" width="10.33203125" style="133" customWidth="1"/>
    <col min="2825" max="2825" width="15" style="133" customWidth="1"/>
    <col min="2826" max="2826" width="13.88671875" style="133" customWidth="1"/>
    <col min="2827" max="2827" width="9.6640625" style="133" customWidth="1"/>
    <col min="2828" max="2828" width="9.109375" style="133"/>
    <col min="2829" max="2829" width="14.44140625" style="133" customWidth="1"/>
    <col min="2830" max="2830" width="14.33203125" style="133" customWidth="1"/>
    <col min="2831" max="2831" width="9.6640625" style="133" customWidth="1"/>
    <col min="2832" max="2832" width="16.5546875" style="133" customWidth="1"/>
    <col min="2833" max="2833" width="15.6640625" style="133" customWidth="1"/>
    <col min="2834" max="2834" width="13.33203125" style="133" customWidth="1"/>
    <col min="2835" max="3072" width="9.109375" style="133"/>
    <col min="3073" max="3073" width="4.88671875" style="133" customWidth="1"/>
    <col min="3074" max="3074" width="18.44140625" style="133" customWidth="1"/>
    <col min="3075" max="3075" width="11.5546875" style="133" customWidth="1"/>
    <col min="3076" max="3076" width="9.6640625" style="133" customWidth="1"/>
    <col min="3077" max="3077" width="13.88671875" style="133" customWidth="1"/>
    <col min="3078" max="3078" width="13.33203125" style="133" customWidth="1"/>
    <col min="3079" max="3080" width="10.33203125" style="133" customWidth="1"/>
    <col min="3081" max="3081" width="15" style="133" customWidth="1"/>
    <col min="3082" max="3082" width="13.88671875" style="133" customWidth="1"/>
    <col min="3083" max="3083" width="9.6640625" style="133" customWidth="1"/>
    <col min="3084" max="3084" width="9.109375" style="133"/>
    <col min="3085" max="3085" width="14.44140625" style="133" customWidth="1"/>
    <col min="3086" max="3086" width="14.33203125" style="133" customWidth="1"/>
    <col min="3087" max="3087" width="9.6640625" style="133" customWidth="1"/>
    <col min="3088" max="3088" width="16.5546875" style="133" customWidth="1"/>
    <col min="3089" max="3089" width="15.6640625" style="133" customWidth="1"/>
    <col min="3090" max="3090" width="13.33203125" style="133" customWidth="1"/>
    <col min="3091" max="3328" width="9.109375" style="133"/>
    <col min="3329" max="3329" width="4.88671875" style="133" customWidth="1"/>
    <col min="3330" max="3330" width="18.44140625" style="133" customWidth="1"/>
    <col min="3331" max="3331" width="11.5546875" style="133" customWidth="1"/>
    <col min="3332" max="3332" width="9.6640625" style="133" customWidth="1"/>
    <col min="3333" max="3333" width="13.88671875" style="133" customWidth="1"/>
    <col min="3334" max="3334" width="13.33203125" style="133" customWidth="1"/>
    <col min="3335" max="3336" width="10.33203125" style="133" customWidth="1"/>
    <col min="3337" max="3337" width="15" style="133" customWidth="1"/>
    <col min="3338" max="3338" width="13.88671875" style="133" customWidth="1"/>
    <col min="3339" max="3339" width="9.6640625" style="133" customWidth="1"/>
    <col min="3340" max="3340" width="9.109375" style="133"/>
    <col min="3341" max="3341" width="14.44140625" style="133" customWidth="1"/>
    <col min="3342" max="3342" width="14.33203125" style="133" customWidth="1"/>
    <col min="3343" max="3343" width="9.6640625" style="133" customWidth="1"/>
    <col min="3344" max="3344" width="16.5546875" style="133" customWidth="1"/>
    <col min="3345" max="3345" width="15.6640625" style="133" customWidth="1"/>
    <col min="3346" max="3346" width="13.33203125" style="133" customWidth="1"/>
    <col min="3347" max="3584" width="9.109375" style="133"/>
    <col min="3585" max="3585" width="4.88671875" style="133" customWidth="1"/>
    <col min="3586" max="3586" width="18.44140625" style="133" customWidth="1"/>
    <col min="3587" max="3587" width="11.5546875" style="133" customWidth="1"/>
    <col min="3588" max="3588" width="9.6640625" style="133" customWidth="1"/>
    <col min="3589" max="3589" width="13.88671875" style="133" customWidth="1"/>
    <col min="3590" max="3590" width="13.33203125" style="133" customWidth="1"/>
    <col min="3591" max="3592" width="10.33203125" style="133" customWidth="1"/>
    <col min="3593" max="3593" width="15" style="133" customWidth="1"/>
    <col min="3594" max="3594" width="13.88671875" style="133" customWidth="1"/>
    <col min="3595" max="3595" width="9.6640625" style="133" customWidth="1"/>
    <col min="3596" max="3596" width="9.109375" style="133"/>
    <col min="3597" max="3597" width="14.44140625" style="133" customWidth="1"/>
    <col min="3598" max="3598" width="14.33203125" style="133" customWidth="1"/>
    <col min="3599" max="3599" width="9.6640625" style="133" customWidth="1"/>
    <col min="3600" max="3600" width="16.5546875" style="133" customWidth="1"/>
    <col min="3601" max="3601" width="15.6640625" style="133" customWidth="1"/>
    <col min="3602" max="3602" width="13.33203125" style="133" customWidth="1"/>
    <col min="3603" max="3840" width="9.109375" style="133"/>
    <col min="3841" max="3841" width="4.88671875" style="133" customWidth="1"/>
    <col min="3842" max="3842" width="18.44140625" style="133" customWidth="1"/>
    <col min="3843" max="3843" width="11.5546875" style="133" customWidth="1"/>
    <col min="3844" max="3844" width="9.6640625" style="133" customWidth="1"/>
    <col min="3845" max="3845" width="13.88671875" style="133" customWidth="1"/>
    <col min="3846" max="3846" width="13.33203125" style="133" customWidth="1"/>
    <col min="3847" max="3848" width="10.33203125" style="133" customWidth="1"/>
    <col min="3849" max="3849" width="15" style="133" customWidth="1"/>
    <col min="3850" max="3850" width="13.88671875" style="133" customWidth="1"/>
    <col min="3851" max="3851" width="9.6640625" style="133" customWidth="1"/>
    <col min="3852" max="3852" width="9.109375" style="133"/>
    <col min="3853" max="3853" width="14.44140625" style="133" customWidth="1"/>
    <col min="3854" max="3854" width="14.33203125" style="133" customWidth="1"/>
    <col min="3855" max="3855" width="9.6640625" style="133" customWidth="1"/>
    <col min="3856" max="3856" width="16.5546875" style="133" customWidth="1"/>
    <col min="3857" max="3857" width="15.6640625" style="133" customWidth="1"/>
    <col min="3858" max="3858" width="13.33203125" style="133" customWidth="1"/>
    <col min="3859" max="4096" width="9.109375" style="133"/>
    <col min="4097" max="4097" width="4.88671875" style="133" customWidth="1"/>
    <col min="4098" max="4098" width="18.44140625" style="133" customWidth="1"/>
    <col min="4099" max="4099" width="11.5546875" style="133" customWidth="1"/>
    <col min="4100" max="4100" width="9.6640625" style="133" customWidth="1"/>
    <col min="4101" max="4101" width="13.88671875" style="133" customWidth="1"/>
    <col min="4102" max="4102" width="13.33203125" style="133" customWidth="1"/>
    <col min="4103" max="4104" width="10.33203125" style="133" customWidth="1"/>
    <col min="4105" max="4105" width="15" style="133" customWidth="1"/>
    <col min="4106" max="4106" width="13.88671875" style="133" customWidth="1"/>
    <col min="4107" max="4107" width="9.6640625" style="133" customWidth="1"/>
    <col min="4108" max="4108" width="9.109375" style="133"/>
    <col min="4109" max="4109" width="14.44140625" style="133" customWidth="1"/>
    <col min="4110" max="4110" width="14.33203125" style="133" customWidth="1"/>
    <col min="4111" max="4111" width="9.6640625" style="133" customWidth="1"/>
    <col min="4112" max="4112" width="16.5546875" style="133" customWidth="1"/>
    <col min="4113" max="4113" width="15.6640625" style="133" customWidth="1"/>
    <col min="4114" max="4114" width="13.33203125" style="133" customWidth="1"/>
    <col min="4115" max="4352" width="9.109375" style="133"/>
    <col min="4353" max="4353" width="4.88671875" style="133" customWidth="1"/>
    <col min="4354" max="4354" width="18.44140625" style="133" customWidth="1"/>
    <col min="4355" max="4355" width="11.5546875" style="133" customWidth="1"/>
    <col min="4356" max="4356" width="9.6640625" style="133" customWidth="1"/>
    <col min="4357" max="4357" width="13.88671875" style="133" customWidth="1"/>
    <col min="4358" max="4358" width="13.33203125" style="133" customWidth="1"/>
    <col min="4359" max="4360" width="10.33203125" style="133" customWidth="1"/>
    <col min="4361" max="4361" width="15" style="133" customWidth="1"/>
    <col min="4362" max="4362" width="13.88671875" style="133" customWidth="1"/>
    <col min="4363" max="4363" width="9.6640625" style="133" customWidth="1"/>
    <col min="4364" max="4364" width="9.109375" style="133"/>
    <col min="4365" max="4365" width="14.44140625" style="133" customWidth="1"/>
    <col min="4366" max="4366" width="14.33203125" style="133" customWidth="1"/>
    <col min="4367" max="4367" width="9.6640625" style="133" customWidth="1"/>
    <col min="4368" max="4368" width="16.5546875" style="133" customWidth="1"/>
    <col min="4369" max="4369" width="15.6640625" style="133" customWidth="1"/>
    <col min="4370" max="4370" width="13.33203125" style="133" customWidth="1"/>
    <col min="4371" max="4608" width="9.109375" style="133"/>
    <col min="4609" max="4609" width="4.88671875" style="133" customWidth="1"/>
    <col min="4610" max="4610" width="18.44140625" style="133" customWidth="1"/>
    <col min="4611" max="4611" width="11.5546875" style="133" customWidth="1"/>
    <col min="4612" max="4612" width="9.6640625" style="133" customWidth="1"/>
    <col min="4613" max="4613" width="13.88671875" style="133" customWidth="1"/>
    <col min="4614" max="4614" width="13.33203125" style="133" customWidth="1"/>
    <col min="4615" max="4616" width="10.33203125" style="133" customWidth="1"/>
    <col min="4617" max="4617" width="15" style="133" customWidth="1"/>
    <col min="4618" max="4618" width="13.88671875" style="133" customWidth="1"/>
    <col min="4619" max="4619" width="9.6640625" style="133" customWidth="1"/>
    <col min="4620" max="4620" width="9.109375" style="133"/>
    <col min="4621" max="4621" width="14.44140625" style="133" customWidth="1"/>
    <col min="4622" max="4622" width="14.33203125" style="133" customWidth="1"/>
    <col min="4623" max="4623" width="9.6640625" style="133" customWidth="1"/>
    <col min="4624" max="4624" width="16.5546875" style="133" customWidth="1"/>
    <col min="4625" max="4625" width="15.6640625" style="133" customWidth="1"/>
    <col min="4626" max="4626" width="13.33203125" style="133" customWidth="1"/>
    <col min="4627" max="4864" width="9.109375" style="133"/>
    <col min="4865" max="4865" width="4.88671875" style="133" customWidth="1"/>
    <col min="4866" max="4866" width="18.44140625" style="133" customWidth="1"/>
    <col min="4867" max="4867" width="11.5546875" style="133" customWidth="1"/>
    <col min="4868" max="4868" width="9.6640625" style="133" customWidth="1"/>
    <col min="4869" max="4869" width="13.88671875" style="133" customWidth="1"/>
    <col min="4870" max="4870" width="13.33203125" style="133" customWidth="1"/>
    <col min="4871" max="4872" width="10.33203125" style="133" customWidth="1"/>
    <col min="4873" max="4873" width="15" style="133" customWidth="1"/>
    <col min="4874" max="4874" width="13.88671875" style="133" customWidth="1"/>
    <col min="4875" max="4875" width="9.6640625" style="133" customWidth="1"/>
    <col min="4876" max="4876" width="9.109375" style="133"/>
    <col min="4877" max="4877" width="14.44140625" style="133" customWidth="1"/>
    <col min="4878" max="4878" width="14.33203125" style="133" customWidth="1"/>
    <col min="4879" max="4879" width="9.6640625" style="133" customWidth="1"/>
    <col min="4880" max="4880" width="16.5546875" style="133" customWidth="1"/>
    <col min="4881" max="4881" width="15.6640625" style="133" customWidth="1"/>
    <col min="4882" max="4882" width="13.33203125" style="133" customWidth="1"/>
    <col min="4883" max="5120" width="9.109375" style="133"/>
    <col min="5121" max="5121" width="4.88671875" style="133" customWidth="1"/>
    <col min="5122" max="5122" width="18.44140625" style="133" customWidth="1"/>
    <col min="5123" max="5123" width="11.5546875" style="133" customWidth="1"/>
    <col min="5124" max="5124" width="9.6640625" style="133" customWidth="1"/>
    <col min="5125" max="5125" width="13.88671875" style="133" customWidth="1"/>
    <col min="5126" max="5126" width="13.33203125" style="133" customWidth="1"/>
    <col min="5127" max="5128" width="10.33203125" style="133" customWidth="1"/>
    <col min="5129" max="5129" width="15" style="133" customWidth="1"/>
    <col min="5130" max="5130" width="13.88671875" style="133" customWidth="1"/>
    <col min="5131" max="5131" width="9.6640625" style="133" customWidth="1"/>
    <col min="5132" max="5132" width="9.109375" style="133"/>
    <col min="5133" max="5133" width="14.44140625" style="133" customWidth="1"/>
    <col min="5134" max="5134" width="14.33203125" style="133" customWidth="1"/>
    <col min="5135" max="5135" width="9.6640625" style="133" customWidth="1"/>
    <col min="5136" max="5136" width="16.5546875" style="133" customWidth="1"/>
    <col min="5137" max="5137" width="15.6640625" style="133" customWidth="1"/>
    <col min="5138" max="5138" width="13.33203125" style="133" customWidth="1"/>
    <col min="5139" max="5376" width="9.109375" style="133"/>
    <col min="5377" max="5377" width="4.88671875" style="133" customWidth="1"/>
    <col min="5378" max="5378" width="18.44140625" style="133" customWidth="1"/>
    <col min="5379" max="5379" width="11.5546875" style="133" customWidth="1"/>
    <col min="5380" max="5380" width="9.6640625" style="133" customWidth="1"/>
    <col min="5381" max="5381" width="13.88671875" style="133" customWidth="1"/>
    <col min="5382" max="5382" width="13.33203125" style="133" customWidth="1"/>
    <col min="5383" max="5384" width="10.33203125" style="133" customWidth="1"/>
    <col min="5385" max="5385" width="15" style="133" customWidth="1"/>
    <col min="5386" max="5386" width="13.88671875" style="133" customWidth="1"/>
    <col min="5387" max="5387" width="9.6640625" style="133" customWidth="1"/>
    <col min="5388" max="5388" width="9.109375" style="133"/>
    <col min="5389" max="5389" width="14.44140625" style="133" customWidth="1"/>
    <col min="5390" max="5390" width="14.33203125" style="133" customWidth="1"/>
    <col min="5391" max="5391" width="9.6640625" style="133" customWidth="1"/>
    <col min="5392" max="5392" width="16.5546875" style="133" customWidth="1"/>
    <col min="5393" max="5393" width="15.6640625" style="133" customWidth="1"/>
    <col min="5394" max="5394" width="13.33203125" style="133" customWidth="1"/>
    <col min="5395" max="5632" width="9.109375" style="133"/>
    <col min="5633" max="5633" width="4.88671875" style="133" customWidth="1"/>
    <col min="5634" max="5634" width="18.44140625" style="133" customWidth="1"/>
    <col min="5635" max="5635" width="11.5546875" style="133" customWidth="1"/>
    <col min="5636" max="5636" width="9.6640625" style="133" customWidth="1"/>
    <col min="5637" max="5637" width="13.88671875" style="133" customWidth="1"/>
    <col min="5638" max="5638" width="13.33203125" style="133" customWidth="1"/>
    <col min="5639" max="5640" width="10.33203125" style="133" customWidth="1"/>
    <col min="5641" max="5641" width="15" style="133" customWidth="1"/>
    <col min="5642" max="5642" width="13.88671875" style="133" customWidth="1"/>
    <col min="5643" max="5643" width="9.6640625" style="133" customWidth="1"/>
    <col min="5644" max="5644" width="9.109375" style="133"/>
    <col min="5645" max="5645" width="14.44140625" style="133" customWidth="1"/>
    <col min="5646" max="5646" width="14.33203125" style="133" customWidth="1"/>
    <col min="5647" max="5647" width="9.6640625" style="133" customWidth="1"/>
    <col min="5648" max="5648" width="16.5546875" style="133" customWidth="1"/>
    <col min="5649" max="5649" width="15.6640625" style="133" customWidth="1"/>
    <col min="5650" max="5650" width="13.33203125" style="133" customWidth="1"/>
    <col min="5651" max="5888" width="9.109375" style="133"/>
    <col min="5889" max="5889" width="4.88671875" style="133" customWidth="1"/>
    <col min="5890" max="5890" width="18.44140625" style="133" customWidth="1"/>
    <col min="5891" max="5891" width="11.5546875" style="133" customWidth="1"/>
    <col min="5892" max="5892" width="9.6640625" style="133" customWidth="1"/>
    <col min="5893" max="5893" width="13.88671875" style="133" customWidth="1"/>
    <col min="5894" max="5894" width="13.33203125" style="133" customWidth="1"/>
    <col min="5895" max="5896" width="10.33203125" style="133" customWidth="1"/>
    <col min="5897" max="5897" width="15" style="133" customWidth="1"/>
    <col min="5898" max="5898" width="13.88671875" style="133" customWidth="1"/>
    <col min="5899" max="5899" width="9.6640625" style="133" customWidth="1"/>
    <col min="5900" max="5900" width="9.109375" style="133"/>
    <col min="5901" max="5901" width="14.44140625" style="133" customWidth="1"/>
    <col min="5902" max="5902" width="14.33203125" style="133" customWidth="1"/>
    <col min="5903" max="5903" width="9.6640625" style="133" customWidth="1"/>
    <col min="5904" max="5904" width="16.5546875" style="133" customWidth="1"/>
    <col min="5905" max="5905" width="15.6640625" style="133" customWidth="1"/>
    <col min="5906" max="5906" width="13.33203125" style="133" customWidth="1"/>
    <col min="5907" max="6144" width="9.109375" style="133"/>
    <col min="6145" max="6145" width="4.88671875" style="133" customWidth="1"/>
    <col min="6146" max="6146" width="18.44140625" style="133" customWidth="1"/>
    <col min="6147" max="6147" width="11.5546875" style="133" customWidth="1"/>
    <col min="6148" max="6148" width="9.6640625" style="133" customWidth="1"/>
    <col min="6149" max="6149" width="13.88671875" style="133" customWidth="1"/>
    <col min="6150" max="6150" width="13.33203125" style="133" customWidth="1"/>
    <col min="6151" max="6152" width="10.33203125" style="133" customWidth="1"/>
    <col min="6153" max="6153" width="15" style="133" customWidth="1"/>
    <col min="6154" max="6154" width="13.88671875" style="133" customWidth="1"/>
    <col min="6155" max="6155" width="9.6640625" style="133" customWidth="1"/>
    <col min="6156" max="6156" width="9.109375" style="133"/>
    <col min="6157" max="6157" width="14.44140625" style="133" customWidth="1"/>
    <col min="6158" max="6158" width="14.33203125" style="133" customWidth="1"/>
    <col min="6159" max="6159" width="9.6640625" style="133" customWidth="1"/>
    <col min="6160" max="6160" width="16.5546875" style="133" customWidth="1"/>
    <col min="6161" max="6161" width="15.6640625" style="133" customWidth="1"/>
    <col min="6162" max="6162" width="13.33203125" style="133" customWidth="1"/>
    <col min="6163" max="6400" width="9.109375" style="133"/>
    <col min="6401" max="6401" width="4.88671875" style="133" customWidth="1"/>
    <col min="6402" max="6402" width="18.44140625" style="133" customWidth="1"/>
    <col min="6403" max="6403" width="11.5546875" style="133" customWidth="1"/>
    <col min="6404" max="6404" width="9.6640625" style="133" customWidth="1"/>
    <col min="6405" max="6405" width="13.88671875" style="133" customWidth="1"/>
    <col min="6406" max="6406" width="13.33203125" style="133" customWidth="1"/>
    <col min="6407" max="6408" width="10.33203125" style="133" customWidth="1"/>
    <col min="6409" max="6409" width="15" style="133" customWidth="1"/>
    <col min="6410" max="6410" width="13.88671875" style="133" customWidth="1"/>
    <col min="6411" max="6411" width="9.6640625" style="133" customWidth="1"/>
    <col min="6412" max="6412" width="9.109375" style="133"/>
    <col min="6413" max="6413" width="14.44140625" style="133" customWidth="1"/>
    <col min="6414" max="6414" width="14.33203125" style="133" customWidth="1"/>
    <col min="6415" max="6415" width="9.6640625" style="133" customWidth="1"/>
    <col min="6416" max="6416" width="16.5546875" style="133" customWidth="1"/>
    <col min="6417" max="6417" width="15.6640625" style="133" customWidth="1"/>
    <col min="6418" max="6418" width="13.33203125" style="133" customWidth="1"/>
    <col min="6419" max="6656" width="9.109375" style="133"/>
    <col min="6657" max="6657" width="4.88671875" style="133" customWidth="1"/>
    <col min="6658" max="6658" width="18.44140625" style="133" customWidth="1"/>
    <col min="6659" max="6659" width="11.5546875" style="133" customWidth="1"/>
    <col min="6660" max="6660" width="9.6640625" style="133" customWidth="1"/>
    <col min="6661" max="6661" width="13.88671875" style="133" customWidth="1"/>
    <col min="6662" max="6662" width="13.33203125" style="133" customWidth="1"/>
    <col min="6663" max="6664" width="10.33203125" style="133" customWidth="1"/>
    <col min="6665" max="6665" width="15" style="133" customWidth="1"/>
    <col min="6666" max="6666" width="13.88671875" style="133" customWidth="1"/>
    <col min="6667" max="6667" width="9.6640625" style="133" customWidth="1"/>
    <col min="6668" max="6668" width="9.109375" style="133"/>
    <col min="6669" max="6669" width="14.44140625" style="133" customWidth="1"/>
    <col min="6670" max="6670" width="14.33203125" style="133" customWidth="1"/>
    <col min="6671" max="6671" width="9.6640625" style="133" customWidth="1"/>
    <col min="6672" max="6672" width="16.5546875" style="133" customWidth="1"/>
    <col min="6673" max="6673" width="15.6640625" style="133" customWidth="1"/>
    <col min="6674" max="6674" width="13.33203125" style="133" customWidth="1"/>
    <col min="6675" max="6912" width="9.109375" style="133"/>
    <col min="6913" max="6913" width="4.88671875" style="133" customWidth="1"/>
    <col min="6914" max="6914" width="18.44140625" style="133" customWidth="1"/>
    <col min="6915" max="6915" width="11.5546875" style="133" customWidth="1"/>
    <col min="6916" max="6916" width="9.6640625" style="133" customWidth="1"/>
    <col min="6917" max="6917" width="13.88671875" style="133" customWidth="1"/>
    <col min="6918" max="6918" width="13.33203125" style="133" customWidth="1"/>
    <col min="6919" max="6920" width="10.33203125" style="133" customWidth="1"/>
    <col min="6921" max="6921" width="15" style="133" customWidth="1"/>
    <col min="6922" max="6922" width="13.88671875" style="133" customWidth="1"/>
    <col min="6923" max="6923" width="9.6640625" style="133" customWidth="1"/>
    <col min="6924" max="6924" width="9.109375" style="133"/>
    <col min="6925" max="6925" width="14.44140625" style="133" customWidth="1"/>
    <col min="6926" max="6926" width="14.33203125" style="133" customWidth="1"/>
    <col min="6927" max="6927" width="9.6640625" style="133" customWidth="1"/>
    <col min="6928" max="6928" width="16.5546875" style="133" customWidth="1"/>
    <col min="6929" max="6929" width="15.6640625" style="133" customWidth="1"/>
    <col min="6930" max="6930" width="13.33203125" style="133" customWidth="1"/>
    <col min="6931" max="7168" width="9.109375" style="133"/>
    <col min="7169" max="7169" width="4.88671875" style="133" customWidth="1"/>
    <col min="7170" max="7170" width="18.44140625" style="133" customWidth="1"/>
    <col min="7171" max="7171" width="11.5546875" style="133" customWidth="1"/>
    <col min="7172" max="7172" width="9.6640625" style="133" customWidth="1"/>
    <col min="7173" max="7173" width="13.88671875" style="133" customWidth="1"/>
    <col min="7174" max="7174" width="13.33203125" style="133" customWidth="1"/>
    <col min="7175" max="7176" width="10.33203125" style="133" customWidth="1"/>
    <col min="7177" max="7177" width="15" style="133" customWidth="1"/>
    <col min="7178" max="7178" width="13.88671875" style="133" customWidth="1"/>
    <col min="7179" max="7179" width="9.6640625" style="133" customWidth="1"/>
    <col min="7180" max="7180" width="9.109375" style="133"/>
    <col min="7181" max="7181" width="14.44140625" style="133" customWidth="1"/>
    <col min="7182" max="7182" width="14.33203125" style="133" customWidth="1"/>
    <col min="7183" max="7183" width="9.6640625" style="133" customWidth="1"/>
    <col min="7184" max="7184" width="16.5546875" style="133" customWidth="1"/>
    <col min="7185" max="7185" width="15.6640625" style="133" customWidth="1"/>
    <col min="7186" max="7186" width="13.33203125" style="133" customWidth="1"/>
    <col min="7187" max="7424" width="9.109375" style="133"/>
    <col min="7425" max="7425" width="4.88671875" style="133" customWidth="1"/>
    <col min="7426" max="7426" width="18.44140625" style="133" customWidth="1"/>
    <col min="7427" max="7427" width="11.5546875" style="133" customWidth="1"/>
    <col min="7428" max="7428" width="9.6640625" style="133" customWidth="1"/>
    <col min="7429" max="7429" width="13.88671875" style="133" customWidth="1"/>
    <col min="7430" max="7430" width="13.33203125" style="133" customWidth="1"/>
    <col min="7431" max="7432" width="10.33203125" style="133" customWidth="1"/>
    <col min="7433" max="7433" width="15" style="133" customWidth="1"/>
    <col min="7434" max="7434" width="13.88671875" style="133" customWidth="1"/>
    <col min="7435" max="7435" width="9.6640625" style="133" customWidth="1"/>
    <col min="7436" max="7436" width="9.109375" style="133"/>
    <col min="7437" max="7437" width="14.44140625" style="133" customWidth="1"/>
    <col min="7438" max="7438" width="14.33203125" style="133" customWidth="1"/>
    <col min="7439" max="7439" width="9.6640625" style="133" customWidth="1"/>
    <col min="7440" max="7440" width="16.5546875" style="133" customWidth="1"/>
    <col min="7441" max="7441" width="15.6640625" style="133" customWidth="1"/>
    <col min="7442" max="7442" width="13.33203125" style="133" customWidth="1"/>
    <col min="7443" max="7680" width="9.109375" style="133"/>
    <col min="7681" max="7681" width="4.88671875" style="133" customWidth="1"/>
    <col min="7682" max="7682" width="18.44140625" style="133" customWidth="1"/>
    <col min="7683" max="7683" width="11.5546875" style="133" customWidth="1"/>
    <col min="7684" max="7684" width="9.6640625" style="133" customWidth="1"/>
    <col min="7685" max="7685" width="13.88671875" style="133" customWidth="1"/>
    <col min="7686" max="7686" width="13.33203125" style="133" customWidth="1"/>
    <col min="7687" max="7688" width="10.33203125" style="133" customWidth="1"/>
    <col min="7689" max="7689" width="15" style="133" customWidth="1"/>
    <col min="7690" max="7690" width="13.88671875" style="133" customWidth="1"/>
    <col min="7691" max="7691" width="9.6640625" style="133" customWidth="1"/>
    <col min="7692" max="7692" width="9.109375" style="133"/>
    <col min="7693" max="7693" width="14.44140625" style="133" customWidth="1"/>
    <col min="7694" max="7694" width="14.33203125" style="133" customWidth="1"/>
    <col min="7695" max="7695" width="9.6640625" style="133" customWidth="1"/>
    <col min="7696" max="7696" width="16.5546875" style="133" customWidth="1"/>
    <col min="7697" max="7697" width="15.6640625" style="133" customWidth="1"/>
    <col min="7698" max="7698" width="13.33203125" style="133" customWidth="1"/>
    <col min="7699" max="7936" width="9.109375" style="133"/>
    <col min="7937" max="7937" width="4.88671875" style="133" customWidth="1"/>
    <col min="7938" max="7938" width="18.44140625" style="133" customWidth="1"/>
    <col min="7939" max="7939" width="11.5546875" style="133" customWidth="1"/>
    <col min="7940" max="7940" width="9.6640625" style="133" customWidth="1"/>
    <col min="7941" max="7941" width="13.88671875" style="133" customWidth="1"/>
    <col min="7942" max="7942" width="13.33203125" style="133" customWidth="1"/>
    <col min="7943" max="7944" width="10.33203125" style="133" customWidth="1"/>
    <col min="7945" max="7945" width="15" style="133" customWidth="1"/>
    <col min="7946" max="7946" width="13.88671875" style="133" customWidth="1"/>
    <col min="7947" max="7947" width="9.6640625" style="133" customWidth="1"/>
    <col min="7948" max="7948" width="9.109375" style="133"/>
    <col min="7949" max="7949" width="14.44140625" style="133" customWidth="1"/>
    <col min="7950" max="7950" width="14.33203125" style="133" customWidth="1"/>
    <col min="7951" max="7951" width="9.6640625" style="133" customWidth="1"/>
    <col min="7952" max="7952" width="16.5546875" style="133" customWidth="1"/>
    <col min="7953" max="7953" width="15.6640625" style="133" customWidth="1"/>
    <col min="7954" max="7954" width="13.33203125" style="133" customWidth="1"/>
    <col min="7955" max="8192" width="9.109375" style="133"/>
    <col min="8193" max="8193" width="4.88671875" style="133" customWidth="1"/>
    <col min="8194" max="8194" width="18.44140625" style="133" customWidth="1"/>
    <col min="8195" max="8195" width="11.5546875" style="133" customWidth="1"/>
    <col min="8196" max="8196" width="9.6640625" style="133" customWidth="1"/>
    <col min="8197" max="8197" width="13.88671875" style="133" customWidth="1"/>
    <col min="8198" max="8198" width="13.33203125" style="133" customWidth="1"/>
    <col min="8199" max="8200" width="10.33203125" style="133" customWidth="1"/>
    <col min="8201" max="8201" width="15" style="133" customWidth="1"/>
    <col min="8202" max="8202" width="13.88671875" style="133" customWidth="1"/>
    <col min="8203" max="8203" width="9.6640625" style="133" customWidth="1"/>
    <col min="8204" max="8204" width="9.109375" style="133"/>
    <col min="8205" max="8205" width="14.44140625" style="133" customWidth="1"/>
    <col min="8206" max="8206" width="14.33203125" style="133" customWidth="1"/>
    <col min="8207" max="8207" width="9.6640625" style="133" customWidth="1"/>
    <col min="8208" max="8208" width="16.5546875" style="133" customWidth="1"/>
    <col min="8209" max="8209" width="15.6640625" style="133" customWidth="1"/>
    <col min="8210" max="8210" width="13.33203125" style="133" customWidth="1"/>
    <col min="8211" max="8448" width="9.109375" style="133"/>
    <col min="8449" max="8449" width="4.88671875" style="133" customWidth="1"/>
    <col min="8450" max="8450" width="18.44140625" style="133" customWidth="1"/>
    <col min="8451" max="8451" width="11.5546875" style="133" customWidth="1"/>
    <col min="8452" max="8452" width="9.6640625" style="133" customWidth="1"/>
    <col min="8453" max="8453" width="13.88671875" style="133" customWidth="1"/>
    <col min="8454" max="8454" width="13.33203125" style="133" customWidth="1"/>
    <col min="8455" max="8456" width="10.33203125" style="133" customWidth="1"/>
    <col min="8457" max="8457" width="15" style="133" customWidth="1"/>
    <col min="8458" max="8458" width="13.88671875" style="133" customWidth="1"/>
    <col min="8459" max="8459" width="9.6640625" style="133" customWidth="1"/>
    <col min="8460" max="8460" width="9.109375" style="133"/>
    <col min="8461" max="8461" width="14.44140625" style="133" customWidth="1"/>
    <col min="8462" max="8462" width="14.33203125" style="133" customWidth="1"/>
    <col min="8463" max="8463" width="9.6640625" style="133" customWidth="1"/>
    <col min="8464" max="8464" width="16.5546875" style="133" customWidth="1"/>
    <col min="8465" max="8465" width="15.6640625" style="133" customWidth="1"/>
    <col min="8466" max="8466" width="13.33203125" style="133" customWidth="1"/>
    <col min="8467" max="8704" width="9.109375" style="133"/>
    <col min="8705" max="8705" width="4.88671875" style="133" customWidth="1"/>
    <col min="8706" max="8706" width="18.44140625" style="133" customWidth="1"/>
    <col min="8707" max="8707" width="11.5546875" style="133" customWidth="1"/>
    <col min="8708" max="8708" width="9.6640625" style="133" customWidth="1"/>
    <col min="8709" max="8709" width="13.88671875" style="133" customWidth="1"/>
    <col min="8710" max="8710" width="13.33203125" style="133" customWidth="1"/>
    <col min="8711" max="8712" width="10.33203125" style="133" customWidth="1"/>
    <col min="8713" max="8713" width="15" style="133" customWidth="1"/>
    <col min="8714" max="8714" width="13.88671875" style="133" customWidth="1"/>
    <col min="8715" max="8715" width="9.6640625" style="133" customWidth="1"/>
    <col min="8716" max="8716" width="9.109375" style="133"/>
    <col min="8717" max="8717" width="14.44140625" style="133" customWidth="1"/>
    <col min="8718" max="8718" width="14.33203125" style="133" customWidth="1"/>
    <col min="8719" max="8719" width="9.6640625" style="133" customWidth="1"/>
    <col min="8720" max="8720" width="16.5546875" style="133" customWidth="1"/>
    <col min="8721" max="8721" width="15.6640625" style="133" customWidth="1"/>
    <col min="8722" max="8722" width="13.33203125" style="133" customWidth="1"/>
    <col min="8723" max="8960" width="9.109375" style="133"/>
    <col min="8961" max="8961" width="4.88671875" style="133" customWidth="1"/>
    <col min="8962" max="8962" width="18.44140625" style="133" customWidth="1"/>
    <col min="8963" max="8963" width="11.5546875" style="133" customWidth="1"/>
    <col min="8964" max="8964" width="9.6640625" style="133" customWidth="1"/>
    <col min="8965" max="8965" width="13.88671875" style="133" customWidth="1"/>
    <col min="8966" max="8966" width="13.33203125" style="133" customWidth="1"/>
    <col min="8967" max="8968" width="10.33203125" style="133" customWidth="1"/>
    <col min="8969" max="8969" width="15" style="133" customWidth="1"/>
    <col min="8970" max="8970" width="13.88671875" style="133" customWidth="1"/>
    <col min="8971" max="8971" width="9.6640625" style="133" customWidth="1"/>
    <col min="8972" max="8972" width="9.109375" style="133"/>
    <col min="8973" max="8973" width="14.44140625" style="133" customWidth="1"/>
    <col min="8974" max="8974" width="14.33203125" style="133" customWidth="1"/>
    <col min="8975" max="8975" width="9.6640625" style="133" customWidth="1"/>
    <col min="8976" max="8976" width="16.5546875" style="133" customWidth="1"/>
    <col min="8977" max="8977" width="15.6640625" style="133" customWidth="1"/>
    <col min="8978" max="8978" width="13.33203125" style="133" customWidth="1"/>
    <col min="8979" max="9216" width="9.109375" style="133"/>
    <col min="9217" max="9217" width="4.88671875" style="133" customWidth="1"/>
    <col min="9218" max="9218" width="18.44140625" style="133" customWidth="1"/>
    <col min="9219" max="9219" width="11.5546875" style="133" customWidth="1"/>
    <col min="9220" max="9220" width="9.6640625" style="133" customWidth="1"/>
    <col min="9221" max="9221" width="13.88671875" style="133" customWidth="1"/>
    <col min="9222" max="9222" width="13.33203125" style="133" customWidth="1"/>
    <col min="9223" max="9224" width="10.33203125" style="133" customWidth="1"/>
    <col min="9225" max="9225" width="15" style="133" customWidth="1"/>
    <col min="9226" max="9226" width="13.88671875" style="133" customWidth="1"/>
    <col min="9227" max="9227" width="9.6640625" style="133" customWidth="1"/>
    <col min="9228" max="9228" width="9.109375" style="133"/>
    <col min="9229" max="9229" width="14.44140625" style="133" customWidth="1"/>
    <col min="9230" max="9230" width="14.33203125" style="133" customWidth="1"/>
    <col min="9231" max="9231" width="9.6640625" style="133" customWidth="1"/>
    <col min="9232" max="9232" width="16.5546875" style="133" customWidth="1"/>
    <col min="9233" max="9233" width="15.6640625" style="133" customWidth="1"/>
    <col min="9234" max="9234" width="13.33203125" style="133" customWidth="1"/>
    <col min="9235" max="9472" width="9.109375" style="133"/>
    <col min="9473" max="9473" width="4.88671875" style="133" customWidth="1"/>
    <col min="9474" max="9474" width="18.44140625" style="133" customWidth="1"/>
    <col min="9475" max="9475" width="11.5546875" style="133" customWidth="1"/>
    <col min="9476" max="9476" width="9.6640625" style="133" customWidth="1"/>
    <col min="9477" max="9477" width="13.88671875" style="133" customWidth="1"/>
    <col min="9478" max="9478" width="13.33203125" style="133" customWidth="1"/>
    <col min="9479" max="9480" width="10.33203125" style="133" customWidth="1"/>
    <col min="9481" max="9481" width="15" style="133" customWidth="1"/>
    <col min="9482" max="9482" width="13.88671875" style="133" customWidth="1"/>
    <col min="9483" max="9483" width="9.6640625" style="133" customWidth="1"/>
    <col min="9484" max="9484" width="9.109375" style="133"/>
    <col min="9485" max="9485" width="14.44140625" style="133" customWidth="1"/>
    <col min="9486" max="9486" width="14.33203125" style="133" customWidth="1"/>
    <col min="9487" max="9487" width="9.6640625" style="133" customWidth="1"/>
    <col min="9488" max="9488" width="16.5546875" style="133" customWidth="1"/>
    <col min="9489" max="9489" width="15.6640625" style="133" customWidth="1"/>
    <col min="9490" max="9490" width="13.33203125" style="133" customWidth="1"/>
    <col min="9491" max="9728" width="9.109375" style="133"/>
    <col min="9729" max="9729" width="4.88671875" style="133" customWidth="1"/>
    <col min="9730" max="9730" width="18.44140625" style="133" customWidth="1"/>
    <col min="9731" max="9731" width="11.5546875" style="133" customWidth="1"/>
    <col min="9732" max="9732" width="9.6640625" style="133" customWidth="1"/>
    <col min="9733" max="9733" width="13.88671875" style="133" customWidth="1"/>
    <col min="9734" max="9734" width="13.33203125" style="133" customWidth="1"/>
    <col min="9735" max="9736" width="10.33203125" style="133" customWidth="1"/>
    <col min="9737" max="9737" width="15" style="133" customWidth="1"/>
    <col min="9738" max="9738" width="13.88671875" style="133" customWidth="1"/>
    <col min="9739" max="9739" width="9.6640625" style="133" customWidth="1"/>
    <col min="9740" max="9740" width="9.109375" style="133"/>
    <col min="9741" max="9741" width="14.44140625" style="133" customWidth="1"/>
    <col min="9742" max="9742" width="14.33203125" style="133" customWidth="1"/>
    <col min="9743" max="9743" width="9.6640625" style="133" customWidth="1"/>
    <col min="9744" max="9744" width="16.5546875" style="133" customWidth="1"/>
    <col min="9745" max="9745" width="15.6640625" style="133" customWidth="1"/>
    <col min="9746" max="9746" width="13.33203125" style="133" customWidth="1"/>
    <col min="9747" max="9984" width="9.109375" style="133"/>
    <col min="9985" max="9985" width="4.88671875" style="133" customWidth="1"/>
    <col min="9986" max="9986" width="18.44140625" style="133" customWidth="1"/>
    <col min="9987" max="9987" width="11.5546875" style="133" customWidth="1"/>
    <col min="9988" max="9988" width="9.6640625" style="133" customWidth="1"/>
    <col min="9989" max="9989" width="13.88671875" style="133" customWidth="1"/>
    <col min="9990" max="9990" width="13.33203125" style="133" customWidth="1"/>
    <col min="9991" max="9992" width="10.33203125" style="133" customWidth="1"/>
    <col min="9993" max="9993" width="15" style="133" customWidth="1"/>
    <col min="9994" max="9994" width="13.88671875" style="133" customWidth="1"/>
    <col min="9995" max="9995" width="9.6640625" style="133" customWidth="1"/>
    <col min="9996" max="9996" width="9.109375" style="133"/>
    <col min="9997" max="9997" width="14.44140625" style="133" customWidth="1"/>
    <col min="9998" max="9998" width="14.33203125" style="133" customWidth="1"/>
    <col min="9999" max="9999" width="9.6640625" style="133" customWidth="1"/>
    <col min="10000" max="10000" width="16.5546875" style="133" customWidth="1"/>
    <col min="10001" max="10001" width="15.6640625" style="133" customWidth="1"/>
    <col min="10002" max="10002" width="13.33203125" style="133" customWidth="1"/>
    <col min="10003" max="10240" width="9.109375" style="133"/>
    <col min="10241" max="10241" width="4.88671875" style="133" customWidth="1"/>
    <col min="10242" max="10242" width="18.44140625" style="133" customWidth="1"/>
    <col min="10243" max="10243" width="11.5546875" style="133" customWidth="1"/>
    <col min="10244" max="10244" width="9.6640625" style="133" customWidth="1"/>
    <col min="10245" max="10245" width="13.88671875" style="133" customWidth="1"/>
    <col min="10246" max="10246" width="13.33203125" style="133" customWidth="1"/>
    <col min="10247" max="10248" width="10.33203125" style="133" customWidth="1"/>
    <col min="10249" max="10249" width="15" style="133" customWidth="1"/>
    <col min="10250" max="10250" width="13.88671875" style="133" customWidth="1"/>
    <col min="10251" max="10251" width="9.6640625" style="133" customWidth="1"/>
    <col min="10252" max="10252" width="9.109375" style="133"/>
    <col min="10253" max="10253" width="14.44140625" style="133" customWidth="1"/>
    <col min="10254" max="10254" width="14.33203125" style="133" customWidth="1"/>
    <col min="10255" max="10255" width="9.6640625" style="133" customWidth="1"/>
    <col min="10256" max="10256" width="16.5546875" style="133" customWidth="1"/>
    <col min="10257" max="10257" width="15.6640625" style="133" customWidth="1"/>
    <col min="10258" max="10258" width="13.33203125" style="133" customWidth="1"/>
    <col min="10259" max="10496" width="9.109375" style="133"/>
    <col min="10497" max="10497" width="4.88671875" style="133" customWidth="1"/>
    <col min="10498" max="10498" width="18.44140625" style="133" customWidth="1"/>
    <col min="10499" max="10499" width="11.5546875" style="133" customWidth="1"/>
    <col min="10500" max="10500" width="9.6640625" style="133" customWidth="1"/>
    <col min="10501" max="10501" width="13.88671875" style="133" customWidth="1"/>
    <col min="10502" max="10502" width="13.33203125" style="133" customWidth="1"/>
    <col min="10503" max="10504" width="10.33203125" style="133" customWidth="1"/>
    <col min="10505" max="10505" width="15" style="133" customWidth="1"/>
    <col min="10506" max="10506" width="13.88671875" style="133" customWidth="1"/>
    <col min="10507" max="10507" width="9.6640625" style="133" customWidth="1"/>
    <col min="10508" max="10508" width="9.109375" style="133"/>
    <col min="10509" max="10509" width="14.44140625" style="133" customWidth="1"/>
    <col min="10510" max="10510" width="14.33203125" style="133" customWidth="1"/>
    <col min="10511" max="10511" width="9.6640625" style="133" customWidth="1"/>
    <col min="10512" max="10512" width="16.5546875" style="133" customWidth="1"/>
    <col min="10513" max="10513" width="15.6640625" style="133" customWidth="1"/>
    <col min="10514" max="10514" width="13.33203125" style="133" customWidth="1"/>
    <col min="10515" max="10752" width="9.109375" style="133"/>
    <col min="10753" max="10753" width="4.88671875" style="133" customWidth="1"/>
    <col min="10754" max="10754" width="18.44140625" style="133" customWidth="1"/>
    <col min="10755" max="10755" width="11.5546875" style="133" customWidth="1"/>
    <col min="10756" max="10756" width="9.6640625" style="133" customWidth="1"/>
    <col min="10757" max="10757" width="13.88671875" style="133" customWidth="1"/>
    <col min="10758" max="10758" width="13.33203125" style="133" customWidth="1"/>
    <col min="10759" max="10760" width="10.33203125" style="133" customWidth="1"/>
    <col min="10761" max="10761" width="15" style="133" customWidth="1"/>
    <col min="10762" max="10762" width="13.88671875" style="133" customWidth="1"/>
    <col min="10763" max="10763" width="9.6640625" style="133" customWidth="1"/>
    <col min="10764" max="10764" width="9.109375" style="133"/>
    <col min="10765" max="10765" width="14.44140625" style="133" customWidth="1"/>
    <col min="10766" max="10766" width="14.33203125" style="133" customWidth="1"/>
    <col min="10767" max="10767" width="9.6640625" style="133" customWidth="1"/>
    <col min="10768" max="10768" width="16.5546875" style="133" customWidth="1"/>
    <col min="10769" max="10769" width="15.6640625" style="133" customWidth="1"/>
    <col min="10770" max="10770" width="13.33203125" style="133" customWidth="1"/>
    <col min="10771" max="11008" width="9.109375" style="133"/>
    <col min="11009" max="11009" width="4.88671875" style="133" customWidth="1"/>
    <col min="11010" max="11010" width="18.44140625" style="133" customWidth="1"/>
    <col min="11011" max="11011" width="11.5546875" style="133" customWidth="1"/>
    <col min="11012" max="11012" width="9.6640625" style="133" customWidth="1"/>
    <col min="11013" max="11013" width="13.88671875" style="133" customWidth="1"/>
    <col min="11014" max="11014" width="13.33203125" style="133" customWidth="1"/>
    <col min="11015" max="11016" width="10.33203125" style="133" customWidth="1"/>
    <col min="11017" max="11017" width="15" style="133" customWidth="1"/>
    <col min="11018" max="11018" width="13.88671875" style="133" customWidth="1"/>
    <col min="11019" max="11019" width="9.6640625" style="133" customWidth="1"/>
    <col min="11020" max="11020" width="9.109375" style="133"/>
    <col min="11021" max="11021" width="14.44140625" style="133" customWidth="1"/>
    <col min="11022" max="11022" width="14.33203125" style="133" customWidth="1"/>
    <col min="11023" max="11023" width="9.6640625" style="133" customWidth="1"/>
    <col min="11024" max="11024" width="16.5546875" style="133" customWidth="1"/>
    <col min="11025" max="11025" width="15.6640625" style="133" customWidth="1"/>
    <col min="11026" max="11026" width="13.33203125" style="133" customWidth="1"/>
    <col min="11027" max="11264" width="9.109375" style="133"/>
    <col min="11265" max="11265" width="4.88671875" style="133" customWidth="1"/>
    <col min="11266" max="11266" width="18.44140625" style="133" customWidth="1"/>
    <col min="11267" max="11267" width="11.5546875" style="133" customWidth="1"/>
    <col min="11268" max="11268" width="9.6640625" style="133" customWidth="1"/>
    <col min="11269" max="11269" width="13.88671875" style="133" customWidth="1"/>
    <col min="11270" max="11270" width="13.33203125" style="133" customWidth="1"/>
    <col min="11271" max="11272" width="10.33203125" style="133" customWidth="1"/>
    <col min="11273" max="11273" width="15" style="133" customWidth="1"/>
    <col min="11274" max="11274" width="13.88671875" style="133" customWidth="1"/>
    <col min="11275" max="11275" width="9.6640625" style="133" customWidth="1"/>
    <col min="11276" max="11276" width="9.109375" style="133"/>
    <col min="11277" max="11277" width="14.44140625" style="133" customWidth="1"/>
    <col min="11278" max="11278" width="14.33203125" style="133" customWidth="1"/>
    <col min="11279" max="11279" width="9.6640625" style="133" customWidth="1"/>
    <col min="11280" max="11280" width="16.5546875" style="133" customWidth="1"/>
    <col min="11281" max="11281" width="15.6640625" style="133" customWidth="1"/>
    <col min="11282" max="11282" width="13.33203125" style="133" customWidth="1"/>
    <col min="11283" max="11520" width="9.109375" style="133"/>
    <col min="11521" max="11521" width="4.88671875" style="133" customWidth="1"/>
    <col min="11522" max="11522" width="18.44140625" style="133" customWidth="1"/>
    <col min="11523" max="11523" width="11.5546875" style="133" customWidth="1"/>
    <col min="11524" max="11524" width="9.6640625" style="133" customWidth="1"/>
    <col min="11525" max="11525" width="13.88671875" style="133" customWidth="1"/>
    <col min="11526" max="11526" width="13.33203125" style="133" customWidth="1"/>
    <col min="11527" max="11528" width="10.33203125" style="133" customWidth="1"/>
    <col min="11529" max="11529" width="15" style="133" customWidth="1"/>
    <col min="11530" max="11530" width="13.88671875" style="133" customWidth="1"/>
    <col min="11531" max="11531" width="9.6640625" style="133" customWidth="1"/>
    <col min="11532" max="11532" width="9.109375" style="133"/>
    <col min="11533" max="11533" width="14.44140625" style="133" customWidth="1"/>
    <col min="11534" max="11534" width="14.33203125" style="133" customWidth="1"/>
    <col min="11535" max="11535" width="9.6640625" style="133" customWidth="1"/>
    <col min="11536" max="11536" width="16.5546875" style="133" customWidth="1"/>
    <col min="11537" max="11537" width="15.6640625" style="133" customWidth="1"/>
    <col min="11538" max="11538" width="13.33203125" style="133" customWidth="1"/>
    <col min="11539" max="11776" width="9.109375" style="133"/>
    <col min="11777" max="11777" width="4.88671875" style="133" customWidth="1"/>
    <col min="11778" max="11778" width="18.44140625" style="133" customWidth="1"/>
    <col min="11779" max="11779" width="11.5546875" style="133" customWidth="1"/>
    <col min="11780" max="11780" width="9.6640625" style="133" customWidth="1"/>
    <col min="11781" max="11781" width="13.88671875" style="133" customWidth="1"/>
    <col min="11782" max="11782" width="13.33203125" style="133" customWidth="1"/>
    <col min="11783" max="11784" width="10.33203125" style="133" customWidth="1"/>
    <col min="11785" max="11785" width="15" style="133" customWidth="1"/>
    <col min="11786" max="11786" width="13.88671875" style="133" customWidth="1"/>
    <col min="11787" max="11787" width="9.6640625" style="133" customWidth="1"/>
    <col min="11788" max="11788" width="9.109375" style="133"/>
    <col min="11789" max="11789" width="14.44140625" style="133" customWidth="1"/>
    <col min="11790" max="11790" width="14.33203125" style="133" customWidth="1"/>
    <col min="11791" max="11791" width="9.6640625" style="133" customWidth="1"/>
    <col min="11792" max="11792" width="16.5546875" style="133" customWidth="1"/>
    <col min="11793" max="11793" width="15.6640625" style="133" customWidth="1"/>
    <col min="11794" max="11794" width="13.33203125" style="133" customWidth="1"/>
    <col min="11795" max="12032" width="9.109375" style="133"/>
    <col min="12033" max="12033" width="4.88671875" style="133" customWidth="1"/>
    <col min="12034" max="12034" width="18.44140625" style="133" customWidth="1"/>
    <col min="12035" max="12035" width="11.5546875" style="133" customWidth="1"/>
    <col min="12036" max="12036" width="9.6640625" style="133" customWidth="1"/>
    <col min="12037" max="12037" width="13.88671875" style="133" customWidth="1"/>
    <col min="12038" max="12038" width="13.33203125" style="133" customWidth="1"/>
    <col min="12039" max="12040" width="10.33203125" style="133" customWidth="1"/>
    <col min="12041" max="12041" width="15" style="133" customWidth="1"/>
    <col min="12042" max="12042" width="13.88671875" style="133" customWidth="1"/>
    <col min="12043" max="12043" width="9.6640625" style="133" customWidth="1"/>
    <col min="12044" max="12044" width="9.109375" style="133"/>
    <col min="12045" max="12045" width="14.44140625" style="133" customWidth="1"/>
    <col min="12046" max="12046" width="14.33203125" style="133" customWidth="1"/>
    <col min="12047" max="12047" width="9.6640625" style="133" customWidth="1"/>
    <col min="12048" max="12048" width="16.5546875" style="133" customWidth="1"/>
    <col min="12049" max="12049" width="15.6640625" style="133" customWidth="1"/>
    <col min="12050" max="12050" width="13.33203125" style="133" customWidth="1"/>
    <col min="12051" max="12288" width="9.109375" style="133"/>
    <col min="12289" max="12289" width="4.88671875" style="133" customWidth="1"/>
    <col min="12290" max="12290" width="18.44140625" style="133" customWidth="1"/>
    <col min="12291" max="12291" width="11.5546875" style="133" customWidth="1"/>
    <col min="12292" max="12292" width="9.6640625" style="133" customWidth="1"/>
    <col min="12293" max="12293" width="13.88671875" style="133" customWidth="1"/>
    <col min="12294" max="12294" width="13.33203125" style="133" customWidth="1"/>
    <col min="12295" max="12296" width="10.33203125" style="133" customWidth="1"/>
    <col min="12297" max="12297" width="15" style="133" customWidth="1"/>
    <col min="12298" max="12298" width="13.88671875" style="133" customWidth="1"/>
    <col min="12299" max="12299" width="9.6640625" style="133" customWidth="1"/>
    <col min="12300" max="12300" width="9.109375" style="133"/>
    <col min="12301" max="12301" width="14.44140625" style="133" customWidth="1"/>
    <col min="12302" max="12302" width="14.33203125" style="133" customWidth="1"/>
    <col min="12303" max="12303" width="9.6640625" style="133" customWidth="1"/>
    <col min="12304" max="12304" width="16.5546875" style="133" customWidth="1"/>
    <col min="12305" max="12305" width="15.6640625" style="133" customWidth="1"/>
    <col min="12306" max="12306" width="13.33203125" style="133" customWidth="1"/>
    <col min="12307" max="12544" width="9.109375" style="133"/>
    <col min="12545" max="12545" width="4.88671875" style="133" customWidth="1"/>
    <col min="12546" max="12546" width="18.44140625" style="133" customWidth="1"/>
    <col min="12547" max="12547" width="11.5546875" style="133" customWidth="1"/>
    <col min="12548" max="12548" width="9.6640625" style="133" customWidth="1"/>
    <col min="12549" max="12549" width="13.88671875" style="133" customWidth="1"/>
    <col min="12550" max="12550" width="13.33203125" style="133" customWidth="1"/>
    <col min="12551" max="12552" width="10.33203125" style="133" customWidth="1"/>
    <col min="12553" max="12553" width="15" style="133" customWidth="1"/>
    <col min="12554" max="12554" width="13.88671875" style="133" customWidth="1"/>
    <col min="12555" max="12555" width="9.6640625" style="133" customWidth="1"/>
    <col min="12556" max="12556" width="9.109375" style="133"/>
    <col min="12557" max="12557" width="14.44140625" style="133" customWidth="1"/>
    <col min="12558" max="12558" width="14.33203125" style="133" customWidth="1"/>
    <col min="12559" max="12559" width="9.6640625" style="133" customWidth="1"/>
    <col min="12560" max="12560" width="16.5546875" style="133" customWidth="1"/>
    <col min="12561" max="12561" width="15.6640625" style="133" customWidth="1"/>
    <col min="12562" max="12562" width="13.33203125" style="133" customWidth="1"/>
    <col min="12563" max="12800" width="9.109375" style="133"/>
    <col min="12801" max="12801" width="4.88671875" style="133" customWidth="1"/>
    <col min="12802" max="12802" width="18.44140625" style="133" customWidth="1"/>
    <col min="12803" max="12803" width="11.5546875" style="133" customWidth="1"/>
    <col min="12804" max="12804" width="9.6640625" style="133" customWidth="1"/>
    <col min="12805" max="12805" width="13.88671875" style="133" customWidth="1"/>
    <col min="12806" max="12806" width="13.33203125" style="133" customWidth="1"/>
    <col min="12807" max="12808" width="10.33203125" style="133" customWidth="1"/>
    <col min="12809" max="12809" width="15" style="133" customWidth="1"/>
    <col min="12810" max="12810" width="13.88671875" style="133" customWidth="1"/>
    <col min="12811" max="12811" width="9.6640625" style="133" customWidth="1"/>
    <col min="12812" max="12812" width="9.109375" style="133"/>
    <col min="12813" max="12813" width="14.44140625" style="133" customWidth="1"/>
    <col min="12814" max="12814" width="14.33203125" style="133" customWidth="1"/>
    <col min="12815" max="12815" width="9.6640625" style="133" customWidth="1"/>
    <col min="12816" max="12816" width="16.5546875" style="133" customWidth="1"/>
    <col min="12817" max="12817" width="15.6640625" style="133" customWidth="1"/>
    <col min="12818" max="12818" width="13.33203125" style="133" customWidth="1"/>
    <col min="12819" max="13056" width="9.109375" style="133"/>
    <col min="13057" max="13057" width="4.88671875" style="133" customWidth="1"/>
    <col min="13058" max="13058" width="18.44140625" style="133" customWidth="1"/>
    <col min="13059" max="13059" width="11.5546875" style="133" customWidth="1"/>
    <col min="13060" max="13060" width="9.6640625" style="133" customWidth="1"/>
    <col min="13061" max="13061" width="13.88671875" style="133" customWidth="1"/>
    <col min="13062" max="13062" width="13.33203125" style="133" customWidth="1"/>
    <col min="13063" max="13064" width="10.33203125" style="133" customWidth="1"/>
    <col min="13065" max="13065" width="15" style="133" customWidth="1"/>
    <col min="13066" max="13066" width="13.88671875" style="133" customWidth="1"/>
    <col min="13067" max="13067" width="9.6640625" style="133" customWidth="1"/>
    <col min="13068" max="13068" width="9.109375" style="133"/>
    <col min="13069" max="13069" width="14.44140625" style="133" customWidth="1"/>
    <col min="13070" max="13070" width="14.33203125" style="133" customWidth="1"/>
    <col min="13071" max="13071" width="9.6640625" style="133" customWidth="1"/>
    <col min="13072" max="13072" width="16.5546875" style="133" customWidth="1"/>
    <col min="13073" max="13073" width="15.6640625" style="133" customWidth="1"/>
    <col min="13074" max="13074" width="13.33203125" style="133" customWidth="1"/>
    <col min="13075" max="13312" width="9.109375" style="133"/>
    <col min="13313" max="13313" width="4.88671875" style="133" customWidth="1"/>
    <col min="13314" max="13314" width="18.44140625" style="133" customWidth="1"/>
    <col min="13315" max="13315" width="11.5546875" style="133" customWidth="1"/>
    <col min="13316" max="13316" width="9.6640625" style="133" customWidth="1"/>
    <col min="13317" max="13317" width="13.88671875" style="133" customWidth="1"/>
    <col min="13318" max="13318" width="13.33203125" style="133" customWidth="1"/>
    <col min="13319" max="13320" width="10.33203125" style="133" customWidth="1"/>
    <col min="13321" max="13321" width="15" style="133" customWidth="1"/>
    <col min="13322" max="13322" width="13.88671875" style="133" customWidth="1"/>
    <col min="13323" max="13323" width="9.6640625" style="133" customWidth="1"/>
    <col min="13324" max="13324" width="9.109375" style="133"/>
    <col min="13325" max="13325" width="14.44140625" style="133" customWidth="1"/>
    <col min="13326" max="13326" width="14.33203125" style="133" customWidth="1"/>
    <col min="13327" max="13327" width="9.6640625" style="133" customWidth="1"/>
    <col min="13328" max="13328" width="16.5546875" style="133" customWidth="1"/>
    <col min="13329" max="13329" width="15.6640625" style="133" customWidth="1"/>
    <col min="13330" max="13330" width="13.33203125" style="133" customWidth="1"/>
    <col min="13331" max="13568" width="9.109375" style="133"/>
    <col min="13569" max="13569" width="4.88671875" style="133" customWidth="1"/>
    <col min="13570" max="13570" width="18.44140625" style="133" customWidth="1"/>
    <col min="13571" max="13571" width="11.5546875" style="133" customWidth="1"/>
    <col min="13572" max="13572" width="9.6640625" style="133" customWidth="1"/>
    <col min="13573" max="13573" width="13.88671875" style="133" customWidth="1"/>
    <col min="13574" max="13574" width="13.33203125" style="133" customWidth="1"/>
    <col min="13575" max="13576" width="10.33203125" style="133" customWidth="1"/>
    <col min="13577" max="13577" width="15" style="133" customWidth="1"/>
    <col min="13578" max="13578" width="13.88671875" style="133" customWidth="1"/>
    <col min="13579" max="13579" width="9.6640625" style="133" customWidth="1"/>
    <col min="13580" max="13580" width="9.109375" style="133"/>
    <col min="13581" max="13581" width="14.44140625" style="133" customWidth="1"/>
    <col min="13582" max="13582" width="14.33203125" style="133" customWidth="1"/>
    <col min="13583" max="13583" width="9.6640625" style="133" customWidth="1"/>
    <col min="13584" max="13584" width="16.5546875" style="133" customWidth="1"/>
    <col min="13585" max="13585" width="15.6640625" style="133" customWidth="1"/>
    <col min="13586" max="13586" width="13.33203125" style="133" customWidth="1"/>
    <col min="13587" max="13824" width="9.109375" style="133"/>
    <col min="13825" max="13825" width="4.88671875" style="133" customWidth="1"/>
    <col min="13826" max="13826" width="18.44140625" style="133" customWidth="1"/>
    <col min="13827" max="13827" width="11.5546875" style="133" customWidth="1"/>
    <col min="13828" max="13828" width="9.6640625" style="133" customWidth="1"/>
    <col min="13829" max="13829" width="13.88671875" style="133" customWidth="1"/>
    <col min="13830" max="13830" width="13.33203125" style="133" customWidth="1"/>
    <col min="13831" max="13832" width="10.33203125" style="133" customWidth="1"/>
    <col min="13833" max="13833" width="15" style="133" customWidth="1"/>
    <col min="13834" max="13834" width="13.88671875" style="133" customWidth="1"/>
    <col min="13835" max="13835" width="9.6640625" style="133" customWidth="1"/>
    <col min="13836" max="13836" width="9.109375" style="133"/>
    <col min="13837" max="13837" width="14.44140625" style="133" customWidth="1"/>
    <col min="13838" max="13838" width="14.33203125" style="133" customWidth="1"/>
    <col min="13839" max="13839" width="9.6640625" style="133" customWidth="1"/>
    <col min="13840" max="13840" width="16.5546875" style="133" customWidth="1"/>
    <col min="13841" max="13841" width="15.6640625" style="133" customWidth="1"/>
    <col min="13842" max="13842" width="13.33203125" style="133" customWidth="1"/>
    <col min="13843" max="14080" width="9.109375" style="133"/>
    <col min="14081" max="14081" width="4.88671875" style="133" customWidth="1"/>
    <col min="14082" max="14082" width="18.44140625" style="133" customWidth="1"/>
    <col min="14083" max="14083" width="11.5546875" style="133" customWidth="1"/>
    <col min="14084" max="14084" width="9.6640625" style="133" customWidth="1"/>
    <col min="14085" max="14085" width="13.88671875" style="133" customWidth="1"/>
    <col min="14086" max="14086" width="13.33203125" style="133" customWidth="1"/>
    <col min="14087" max="14088" width="10.33203125" style="133" customWidth="1"/>
    <col min="14089" max="14089" width="15" style="133" customWidth="1"/>
    <col min="14090" max="14090" width="13.88671875" style="133" customWidth="1"/>
    <col min="14091" max="14091" width="9.6640625" style="133" customWidth="1"/>
    <col min="14092" max="14092" width="9.109375" style="133"/>
    <col min="14093" max="14093" width="14.44140625" style="133" customWidth="1"/>
    <col min="14094" max="14094" width="14.33203125" style="133" customWidth="1"/>
    <col min="14095" max="14095" width="9.6640625" style="133" customWidth="1"/>
    <col min="14096" max="14096" width="16.5546875" style="133" customWidth="1"/>
    <col min="14097" max="14097" width="15.6640625" style="133" customWidth="1"/>
    <col min="14098" max="14098" width="13.33203125" style="133" customWidth="1"/>
    <col min="14099" max="14336" width="9.109375" style="133"/>
    <col min="14337" max="14337" width="4.88671875" style="133" customWidth="1"/>
    <col min="14338" max="14338" width="18.44140625" style="133" customWidth="1"/>
    <col min="14339" max="14339" width="11.5546875" style="133" customWidth="1"/>
    <col min="14340" max="14340" width="9.6640625" style="133" customWidth="1"/>
    <col min="14341" max="14341" width="13.88671875" style="133" customWidth="1"/>
    <col min="14342" max="14342" width="13.33203125" style="133" customWidth="1"/>
    <col min="14343" max="14344" width="10.33203125" style="133" customWidth="1"/>
    <col min="14345" max="14345" width="15" style="133" customWidth="1"/>
    <col min="14346" max="14346" width="13.88671875" style="133" customWidth="1"/>
    <col min="14347" max="14347" width="9.6640625" style="133" customWidth="1"/>
    <col min="14348" max="14348" width="9.109375" style="133"/>
    <col min="14349" max="14349" width="14.44140625" style="133" customWidth="1"/>
    <col min="14350" max="14350" width="14.33203125" style="133" customWidth="1"/>
    <col min="14351" max="14351" width="9.6640625" style="133" customWidth="1"/>
    <col min="14352" max="14352" width="16.5546875" style="133" customWidth="1"/>
    <col min="14353" max="14353" width="15.6640625" style="133" customWidth="1"/>
    <col min="14354" max="14354" width="13.33203125" style="133" customWidth="1"/>
    <col min="14355" max="14592" width="9.109375" style="133"/>
    <col min="14593" max="14593" width="4.88671875" style="133" customWidth="1"/>
    <col min="14594" max="14594" width="18.44140625" style="133" customWidth="1"/>
    <col min="14595" max="14595" width="11.5546875" style="133" customWidth="1"/>
    <col min="14596" max="14596" width="9.6640625" style="133" customWidth="1"/>
    <col min="14597" max="14597" width="13.88671875" style="133" customWidth="1"/>
    <col min="14598" max="14598" width="13.33203125" style="133" customWidth="1"/>
    <col min="14599" max="14600" width="10.33203125" style="133" customWidth="1"/>
    <col min="14601" max="14601" width="15" style="133" customWidth="1"/>
    <col min="14602" max="14602" width="13.88671875" style="133" customWidth="1"/>
    <col min="14603" max="14603" width="9.6640625" style="133" customWidth="1"/>
    <col min="14604" max="14604" width="9.109375" style="133"/>
    <col min="14605" max="14605" width="14.44140625" style="133" customWidth="1"/>
    <col min="14606" max="14606" width="14.33203125" style="133" customWidth="1"/>
    <col min="14607" max="14607" width="9.6640625" style="133" customWidth="1"/>
    <col min="14608" max="14608" width="16.5546875" style="133" customWidth="1"/>
    <col min="14609" max="14609" width="15.6640625" style="133" customWidth="1"/>
    <col min="14610" max="14610" width="13.33203125" style="133" customWidth="1"/>
    <col min="14611" max="14848" width="9.109375" style="133"/>
    <col min="14849" max="14849" width="4.88671875" style="133" customWidth="1"/>
    <col min="14850" max="14850" width="18.44140625" style="133" customWidth="1"/>
    <col min="14851" max="14851" width="11.5546875" style="133" customWidth="1"/>
    <col min="14852" max="14852" width="9.6640625" style="133" customWidth="1"/>
    <col min="14853" max="14853" width="13.88671875" style="133" customWidth="1"/>
    <col min="14854" max="14854" width="13.33203125" style="133" customWidth="1"/>
    <col min="14855" max="14856" width="10.33203125" style="133" customWidth="1"/>
    <col min="14857" max="14857" width="15" style="133" customWidth="1"/>
    <col min="14858" max="14858" width="13.88671875" style="133" customWidth="1"/>
    <col min="14859" max="14859" width="9.6640625" style="133" customWidth="1"/>
    <col min="14860" max="14860" width="9.109375" style="133"/>
    <col min="14861" max="14861" width="14.44140625" style="133" customWidth="1"/>
    <col min="14862" max="14862" width="14.33203125" style="133" customWidth="1"/>
    <col min="14863" max="14863" width="9.6640625" style="133" customWidth="1"/>
    <col min="14864" max="14864" width="16.5546875" style="133" customWidth="1"/>
    <col min="14865" max="14865" width="15.6640625" style="133" customWidth="1"/>
    <col min="14866" max="14866" width="13.33203125" style="133" customWidth="1"/>
    <col min="14867" max="15104" width="9.109375" style="133"/>
    <col min="15105" max="15105" width="4.88671875" style="133" customWidth="1"/>
    <col min="15106" max="15106" width="18.44140625" style="133" customWidth="1"/>
    <col min="15107" max="15107" width="11.5546875" style="133" customWidth="1"/>
    <col min="15108" max="15108" width="9.6640625" style="133" customWidth="1"/>
    <col min="15109" max="15109" width="13.88671875" style="133" customWidth="1"/>
    <col min="15110" max="15110" width="13.33203125" style="133" customWidth="1"/>
    <col min="15111" max="15112" width="10.33203125" style="133" customWidth="1"/>
    <col min="15113" max="15113" width="15" style="133" customWidth="1"/>
    <col min="15114" max="15114" width="13.88671875" style="133" customWidth="1"/>
    <col min="15115" max="15115" width="9.6640625" style="133" customWidth="1"/>
    <col min="15116" max="15116" width="9.109375" style="133"/>
    <col min="15117" max="15117" width="14.44140625" style="133" customWidth="1"/>
    <col min="15118" max="15118" width="14.33203125" style="133" customWidth="1"/>
    <col min="15119" max="15119" width="9.6640625" style="133" customWidth="1"/>
    <col min="15120" max="15120" width="16.5546875" style="133" customWidth="1"/>
    <col min="15121" max="15121" width="15.6640625" style="133" customWidth="1"/>
    <col min="15122" max="15122" width="13.33203125" style="133" customWidth="1"/>
    <col min="15123" max="15360" width="9.109375" style="133"/>
    <col min="15361" max="15361" width="4.88671875" style="133" customWidth="1"/>
    <col min="15362" max="15362" width="18.44140625" style="133" customWidth="1"/>
    <col min="15363" max="15363" width="11.5546875" style="133" customWidth="1"/>
    <col min="15364" max="15364" width="9.6640625" style="133" customWidth="1"/>
    <col min="15365" max="15365" width="13.88671875" style="133" customWidth="1"/>
    <col min="15366" max="15366" width="13.33203125" style="133" customWidth="1"/>
    <col min="15367" max="15368" width="10.33203125" style="133" customWidth="1"/>
    <col min="15369" max="15369" width="15" style="133" customWidth="1"/>
    <col min="15370" max="15370" width="13.88671875" style="133" customWidth="1"/>
    <col min="15371" max="15371" width="9.6640625" style="133" customWidth="1"/>
    <col min="15372" max="15372" width="9.109375" style="133"/>
    <col min="15373" max="15373" width="14.44140625" style="133" customWidth="1"/>
    <col min="15374" max="15374" width="14.33203125" style="133" customWidth="1"/>
    <col min="15375" max="15375" width="9.6640625" style="133" customWidth="1"/>
    <col min="15376" max="15376" width="16.5546875" style="133" customWidth="1"/>
    <col min="15377" max="15377" width="15.6640625" style="133" customWidth="1"/>
    <col min="15378" max="15378" width="13.33203125" style="133" customWidth="1"/>
    <col min="15379" max="15616" width="9.109375" style="133"/>
    <col min="15617" max="15617" width="4.88671875" style="133" customWidth="1"/>
    <col min="15618" max="15618" width="18.44140625" style="133" customWidth="1"/>
    <col min="15619" max="15619" width="11.5546875" style="133" customWidth="1"/>
    <col min="15620" max="15620" width="9.6640625" style="133" customWidth="1"/>
    <col min="15621" max="15621" width="13.88671875" style="133" customWidth="1"/>
    <col min="15622" max="15622" width="13.33203125" style="133" customWidth="1"/>
    <col min="15623" max="15624" width="10.33203125" style="133" customWidth="1"/>
    <col min="15625" max="15625" width="15" style="133" customWidth="1"/>
    <col min="15626" max="15626" width="13.88671875" style="133" customWidth="1"/>
    <col min="15627" max="15627" width="9.6640625" style="133" customWidth="1"/>
    <col min="15628" max="15628" width="9.109375" style="133"/>
    <col min="15629" max="15629" width="14.44140625" style="133" customWidth="1"/>
    <col min="15630" max="15630" width="14.33203125" style="133" customWidth="1"/>
    <col min="15631" max="15631" width="9.6640625" style="133" customWidth="1"/>
    <col min="15632" max="15632" width="16.5546875" style="133" customWidth="1"/>
    <col min="15633" max="15633" width="15.6640625" style="133" customWidth="1"/>
    <col min="15634" max="15634" width="13.33203125" style="133" customWidth="1"/>
    <col min="15635" max="15872" width="9.109375" style="133"/>
    <col min="15873" max="15873" width="4.88671875" style="133" customWidth="1"/>
    <col min="15874" max="15874" width="18.44140625" style="133" customWidth="1"/>
    <col min="15875" max="15875" width="11.5546875" style="133" customWidth="1"/>
    <col min="15876" max="15876" width="9.6640625" style="133" customWidth="1"/>
    <col min="15877" max="15877" width="13.88671875" style="133" customWidth="1"/>
    <col min="15878" max="15878" width="13.33203125" style="133" customWidth="1"/>
    <col min="15879" max="15880" width="10.33203125" style="133" customWidth="1"/>
    <col min="15881" max="15881" width="15" style="133" customWidth="1"/>
    <col min="15882" max="15882" width="13.88671875" style="133" customWidth="1"/>
    <col min="15883" max="15883" width="9.6640625" style="133" customWidth="1"/>
    <col min="15884" max="15884" width="9.109375" style="133"/>
    <col min="15885" max="15885" width="14.44140625" style="133" customWidth="1"/>
    <col min="15886" max="15886" width="14.33203125" style="133" customWidth="1"/>
    <col min="15887" max="15887" width="9.6640625" style="133" customWidth="1"/>
    <col min="15888" max="15888" width="16.5546875" style="133" customWidth="1"/>
    <col min="15889" max="15889" width="15.6640625" style="133" customWidth="1"/>
    <col min="15890" max="15890" width="13.33203125" style="133" customWidth="1"/>
    <col min="15891" max="16128" width="9.109375" style="133"/>
    <col min="16129" max="16129" width="4.88671875" style="133" customWidth="1"/>
    <col min="16130" max="16130" width="18.44140625" style="133" customWidth="1"/>
    <col min="16131" max="16131" width="11.5546875" style="133" customWidth="1"/>
    <col min="16132" max="16132" width="9.6640625" style="133" customWidth="1"/>
    <col min="16133" max="16133" width="13.88671875" style="133" customWidth="1"/>
    <col min="16134" max="16134" width="13.33203125" style="133" customWidth="1"/>
    <col min="16135" max="16136" width="10.33203125" style="133" customWidth="1"/>
    <col min="16137" max="16137" width="15" style="133" customWidth="1"/>
    <col min="16138" max="16138" width="13.88671875" style="133" customWidth="1"/>
    <col min="16139" max="16139" width="9.6640625" style="133" customWidth="1"/>
    <col min="16140" max="16140" width="9.109375" style="133"/>
    <col min="16141" max="16141" width="14.44140625" style="133" customWidth="1"/>
    <col min="16142" max="16142" width="14.33203125" style="133" customWidth="1"/>
    <col min="16143" max="16143" width="9.6640625" style="133" customWidth="1"/>
    <col min="16144" max="16144" width="16.5546875" style="133" customWidth="1"/>
    <col min="16145" max="16145" width="15.6640625" style="133" customWidth="1"/>
    <col min="16146" max="16146" width="13.33203125" style="133" customWidth="1"/>
    <col min="16147" max="16384" width="9.109375" style="133"/>
  </cols>
  <sheetData>
    <row r="1" spans="1:19" ht="18">
      <c r="A1" s="89"/>
      <c r="B1" s="45"/>
      <c r="C1" s="45"/>
      <c r="D1" s="45"/>
      <c r="E1" s="45"/>
      <c r="F1" s="45"/>
      <c r="G1" s="45"/>
      <c r="H1" s="45"/>
      <c r="I1" s="45"/>
      <c r="J1" s="45"/>
      <c r="K1" s="45"/>
      <c r="L1" s="238"/>
      <c r="M1" s="238"/>
      <c r="N1" s="238"/>
      <c r="O1" s="89"/>
      <c r="P1" s="238" t="s">
        <v>165</v>
      </c>
      <c r="Q1" s="238"/>
      <c r="R1" s="238"/>
      <c r="S1" s="89"/>
    </row>
    <row r="2" spans="1:19" ht="17.25" customHeight="1">
      <c r="A2" s="89"/>
      <c r="B2" s="45"/>
      <c r="C2" s="45"/>
      <c r="D2" s="45"/>
      <c r="E2" s="45"/>
      <c r="F2" s="45"/>
      <c r="G2" s="45"/>
      <c r="H2" s="45"/>
      <c r="I2" s="45"/>
      <c r="J2" s="45"/>
      <c r="K2" s="45"/>
      <c r="L2" s="134"/>
      <c r="M2" s="134"/>
      <c r="N2" s="134"/>
      <c r="O2" s="89"/>
      <c r="P2" s="238" t="s">
        <v>243</v>
      </c>
      <c r="Q2" s="238"/>
      <c r="R2" s="238"/>
      <c r="S2" s="89"/>
    </row>
    <row r="3" spans="1:19" ht="17.25" customHeight="1">
      <c r="A3" s="89"/>
      <c r="B3" s="45"/>
      <c r="C3" s="45"/>
      <c r="D3" s="45"/>
      <c r="E3" s="45"/>
      <c r="F3" s="45"/>
      <c r="G3" s="45"/>
      <c r="H3" s="45"/>
      <c r="I3" s="45"/>
      <c r="J3" s="45"/>
      <c r="K3" s="45"/>
      <c r="L3" s="134"/>
      <c r="M3" s="134"/>
      <c r="N3" s="134"/>
      <c r="O3" s="89"/>
      <c r="P3" s="134"/>
      <c r="Q3" s="134"/>
      <c r="R3" s="134"/>
      <c r="S3" s="89"/>
    </row>
    <row r="4" spans="1:19" ht="18">
      <c r="A4" s="34" t="s">
        <v>244</v>
      </c>
      <c r="B4" s="21"/>
      <c r="C4" s="21"/>
      <c r="D4" s="21"/>
      <c r="E4" s="21"/>
      <c r="F4" s="21"/>
      <c r="G4" s="36"/>
      <c r="H4" s="45"/>
      <c r="I4" s="45"/>
      <c r="J4" s="45"/>
      <c r="K4" s="45"/>
      <c r="L4" s="44"/>
      <c r="M4" s="44"/>
      <c r="N4" s="89"/>
      <c r="O4" s="89"/>
      <c r="P4" s="89"/>
      <c r="Q4" s="89"/>
      <c r="R4" s="11"/>
      <c r="S4" s="89"/>
    </row>
    <row r="5" spans="1:19" ht="15.75" customHeight="1">
      <c r="A5" s="34"/>
      <c r="B5" s="21"/>
      <c r="C5" s="21"/>
      <c r="D5" s="21"/>
      <c r="E5" s="21"/>
      <c r="F5" s="21"/>
      <c r="G5" s="36"/>
      <c r="H5" s="45"/>
      <c r="I5" s="45"/>
      <c r="J5" s="45"/>
      <c r="K5" s="45"/>
      <c r="L5" s="44"/>
      <c r="M5" s="44"/>
      <c r="N5" s="89"/>
      <c r="O5" s="89"/>
      <c r="P5" s="89"/>
      <c r="Q5" s="89"/>
      <c r="R5" s="11"/>
      <c r="S5" s="89"/>
    </row>
    <row r="6" spans="1:19" ht="15" customHeight="1">
      <c r="A6" s="239" t="s">
        <v>41</v>
      </c>
      <c r="B6" s="239" t="s">
        <v>65</v>
      </c>
      <c r="C6" s="239"/>
      <c r="D6" s="239"/>
      <c r="E6" s="229" t="s">
        <v>66</v>
      </c>
      <c r="F6" s="229" t="s">
        <v>245</v>
      </c>
      <c r="G6" s="229"/>
      <c r="H6" s="229"/>
      <c r="I6" s="229"/>
      <c r="J6" s="229"/>
      <c r="K6" s="229"/>
      <c r="L6" s="229" t="s">
        <v>246</v>
      </c>
      <c r="M6" s="229"/>
      <c r="N6" s="237" t="s">
        <v>247</v>
      </c>
      <c r="O6" s="237"/>
      <c r="P6" s="237"/>
      <c r="Q6" s="237"/>
      <c r="R6" s="237"/>
      <c r="S6" s="89"/>
    </row>
    <row r="7" spans="1:19" ht="75.75" customHeight="1">
      <c r="A7" s="239"/>
      <c r="B7" s="239"/>
      <c r="C7" s="239"/>
      <c r="D7" s="239"/>
      <c r="E7" s="229"/>
      <c r="F7" s="229"/>
      <c r="G7" s="229"/>
      <c r="H7" s="229"/>
      <c r="I7" s="229"/>
      <c r="J7" s="229"/>
      <c r="K7" s="229"/>
      <c r="L7" s="229"/>
      <c r="M7" s="229"/>
      <c r="N7" s="135" t="s">
        <v>248</v>
      </c>
      <c r="O7" s="135" t="s">
        <v>249</v>
      </c>
      <c r="P7" s="135" t="s">
        <v>29</v>
      </c>
      <c r="Q7" s="135" t="s">
        <v>250</v>
      </c>
      <c r="R7" s="135" t="s">
        <v>251</v>
      </c>
      <c r="S7" s="89"/>
    </row>
    <row r="8" spans="1:19" s="137" customFormat="1" ht="18">
      <c r="A8" s="136">
        <v>1</v>
      </c>
      <c r="B8" s="239">
        <v>2</v>
      </c>
      <c r="C8" s="239"/>
      <c r="D8" s="239"/>
      <c r="E8" s="135">
        <v>3</v>
      </c>
      <c r="F8" s="229">
        <v>4</v>
      </c>
      <c r="G8" s="229"/>
      <c r="H8" s="229"/>
      <c r="I8" s="229"/>
      <c r="J8" s="229"/>
      <c r="K8" s="229"/>
      <c r="L8" s="229">
        <v>5</v>
      </c>
      <c r="M8" s="229"/>
      <c r="N8" s="135">
        <v>6</v>
      </c>
      <c r="O8" s="135">
        <v>7</v>
      </c>
      <c r="P8" s="135">
        <v>8</v>
      </c>
      <c r="Q8" s="135">
        <v>9</v>
      </c>
      <c r="R8" s="135">
        <v>10</v>
      </c>
      <c r="S8" s="89"/>
    </row>
    <row r="9" spans="1:19" ht="18">
      <c r="A9" s="136"/>
      <c r="B9" s="239"/>
      <c r="C9" s="239"/>
      <c r="D9" s="239"/>
      <c r="E9" s="135"/>
      <c r="F9" s="237"/>
      <c r="G9" s="237"/>
      <c r="H9" s="237"/>
      <c r="I9" s="237"/>
      <c r="J9" s="237"/>
      <c r="K9" s="237"/>
      <c r="L9" s="240">
        <f>SUM(N9:R9)</f>
        <v>0</v>
      </c>
      <c r="M9" s="240"/>
      <c r="N9" s="138"/>
      <c r="O9" s="138"/>
      <c r="P9" s="138"/>
      <c r="Q9" s="138"/>
      <c r="R9" s="138"/>
      <c r="S9" s="89"/>
    </row>
    <row r="10" spans="1:19" ht="18">
      <c r="A10" s="136"/>
      <c r="B10" s="239"/>
      <c r="C10" s="239"/>
      <c r="D10" s="239"/>
      <c r="E10" s="135"/>
      <c r="F10" s="237"/>
      <c r="G10" s="237"/>
      <c r="H10" s="237"/>
      <c r="I10" s="237"/>
      <c r="J10" s="237"/>
      <c r="K10" s="237"/>
      <c r="L10" s="240">
        <f>SUM(N10:R10)</f>
        <v>0</v>
      </c>
      <c r="M10" s="240"/>
      <c r="N10" s="138"/>
      <c r="O10" s="138"/>
      <c r="P10" s="138"/>
      <c r="Q10" s="138"/>
      <c r="R10" s="138"/>
      <c r="S10" s="89"/>
    </row>
    <row r="11" spans="1:19" ht="18">
      <c r="A11" s="136"/>
      <c r="B11" s="239"/>
      <c r="C11" s="239"/>
      <c r="D11" s="239"/>
      <c r="E11" s="135"/>
      <c r="F11" s="237"/>
      <c r="G11" s="237"/>
      <c r="H11" s="237"/>
      <c r="I11" s="237"/>
      <c r="J11" s="237"/>
      <c r="K11" s="237"/>
      <c r="L11" s="240">
        <f>SUM(N11:R11)</f>
        <v>0</v>
      </c>
      <c r="M11" s="240"/>
      <c r="N11" s="138"/>
      <c r="O11" s="138"/>
      <c r="P11" s="138"/>
      <c r="Q11" s="138"/>
      <c r="R11" s="138"/>
      <c r="S11" s="89"/>
    </row>
    <row r="12" spans="1:19" ht="18">
      <c r="A12" s="136"/>
      <c r="B12" s="239"/>
      <c r="C12" s="239"/>
      <c r="D12" s="239"/>
      <c r="E12" s="135"/>
      <c r="F12" s="237"/>
      <c r="G12" s="237"/>
      <c r="H12" s="237"/>
      <c r="I12" s="237"/>
      <c r="J12" s="237"/>
      <c r="K12" s="237"/>
      <c r="L12" s="240"/>
      <c r="M12" s="240"/>
      <c r="N12" s="138"/>
      <c r="O12" s="138"/>
      <c r="P12" s="138"/>
      <c r="Q12" s="138"/>
      <c r="R12" s="138"/>
      <c r="S12" s="89"/>
    </row>
    <row r="13" spans="1:19" ht="16.5" customHeight="1">
      <c r="A13" s="241" t="s">
        <v>42</v>
      </c>
      <c r="B13" s="242"/>
      <c r="C13" s="242"/>
      <c r="D13" s="243"/>
      <c r="E13" s="139"/>
      <c r="F13" s="237"/>
      <c r="G13" s="237"/>
      <c r="H13" s="237"/>
      <c r="I13" s="237"/>
      <c r="J13" s="237"/>
      <c r="K13" s="237"/>
      <c r="L13" s="244">
        <f>SUM(N13:R13)</f>
        <v>0</v>
      </c>
      <c r="M13" s="244"/>
      <c r="N13" s="140">
        <f>SUM(N9:N11)</f>
        <v>0</v>
      </c>
      <c r="O13" s="140">
        <f>SUM(O9:O11)</f>
        <v>0</v>
      </c>
      <c r="P13" s="140">
        <f>SUM(P9:P11)</f>
        <v>0</v>
      </c>
      <c r="Q13" s="140">
        <f>SUM(Q9:Q11)</f>
        <v>0</v>
      </c>
      <c r="R13" s="140">
        <f>SUM(R9:R11)</f>
        <v>0</v>
      </c>
      <c r="S13" s="89"/>
    </row>
    <row r="14" spans="1:19" ht="16.5" customHeight="1">
      <c r="A14" s="141"/>
      <c r="B14" s="141"/>
      <c r="C14" s="141"/>
      <c r="D14" s="141"/>
      <c r="E14" s="44"/>
      <c r="F14" s="45"/>
      <c r="G14" s="45"/>
      <c r="H14" s="45"/>
      <c r="I14" s="45"/>
      <c r="J14" s="45"/>
      <c r="K14" s="45"/>
      <c r="L14" s="142"/>
      <c r="M14" s="142"/>
      <c r="N14" s="143"/>
      <c r="O14" s="144"/>
      <c r="P14" s="144"/>
      <c r="Q14" s="144"/>
      <c r="R14" s="144"/>
      <c r="S14" s="89"/>
    </row>
    <row r="15" spans="1:19" ht="18">
      <c r="A15" s="44"/>
      <c r="B15" s="44"/>
      <c r="C15" s="44"/>
      <c r="D15" s="44"/>
      <c r="E15" s="44"/>
      <c r="F15" s="44"/>
      <c r="G15" s="44"/>
      <c r="H15" s="45"/>
      <c r="I15" s="45"/>
      <c r="J15" s="45"/>
      <c r="K15" s="45"/>
      <c r="L15" s="45"/>
      <c r="M15" s="45"/>
      <c r="N15" s="45"/>
      <c r="O15" s="89"/>
      <c r="P15" s="89"/>
      <c r="Q15" s="89"/>
      <c r="R15" s="89"/>
      <c r="S15" s="89"/>
    </row>
    <row r="16" spans="1:19" ht="15" customHeight="1">
      <c r="A16" s="34" t="s">
        <v>252</v>
      </c>
      <c r="B16" s="21"/>
      <c r="C16" s="21"/>
      <c r="D16" s="21"/>
      <c r="E16" s="21"/>
      <c r="F16" s="21"/>
      <c r="G16" s="36"/>
      <c r="H16" s="45"/>
      <c r="I16" s="45"/>
      <c r="J16" s="45"/>
      <c r="K16" s="45"/>
      <c r="L16" s="45"/>
      <c r="M16" s="45"/>
      <c r="N16" s="45"/>
      <c r="O16" s="89"/>
      <c r="P16" s="89"/>
      <c r="Q16" s="89"/>
      <c r="R16" s="89"/>
      <c r="S16" s="89"/>
    </row>
    <row r="17" spans="1:19" ht="18">
      <c r="A17" s="47"/>
      <c r="B17" s="47"/>
      <c r="C17" s="47"/>
      <c r="D17" s="47"/>
      <c r="E17" s="47"/>
      <c r="F17" s="47"/>
      <c r="G17" s="47"/>
      <c r="H17" s="145"/>
      <c r="I17" s="145"/>
      <c r="J17" s="145"/>
      <c r="K17" s="145"/>
      <c r="L17" s="145"/>
      <c r="M17" s="145"/>
      <c r="N17" s="145"/>
      <c r="O17" s="47"/>
      <c r="P17" s="47"/>
      <c r="Q17" s="47"/>
      <c r="R17" s="47"/>
      <c r="S17" s="89"/>
    </row>
    <row r="18" spans="1:19" ht="18">
      <c r="A18" s="47"/>
      <c r="B18" s="47"/>
      <c r="C18" s="47"/>
      <c r="D18" s="47"/>
      <c r="E18" s="47"/>
      <c r="F18" s="47"/>
      <c r="G18" s="47"/>
      <c r="H18" s="145"/>
      <c r="I18" s="145"/>
      <c r="J18" s="145"/>
      <c r="K18" s="145"/>
      <c r="L18" s="145"/>
      <c r="M18" s="145"/>
      <c r="N18" s="145"/>
      <c r="O18" s="47"/>
      <c r="P18" s="47"/>
      <c r="Q18" s="47"/>
      <c r="R18" s="47"/>
      <c r="S18" s="89"/>
    </row>
    <row r="19" spans="1:19" ht="18">
      <c r="A19" s="47"/>
      <c r="B19" s="47"/>
      <c r="C19" s="47"/>
      <c r="D19" s="47"/>
      <c r="E19" s="47"/>
      <c r="F19" s="47"/>
      <c r="G19" s="47"/>
      <c r="H19" s="145"/>
      <c r="I19" s="145"/>
      <c r="J19" s="145"/>
      <c r="K19" s="145"/>
      <c r="L19" s="145"/>
      <c r="M19" s="145"/>
      <c r="N19" s="145"/>
      <c r="O19" s="47"/>
      <c r="P19" s="47"/>
      <c r="Q19" s="47"/>
      <c r="R19" s="47"/>
      <c r="S19" s="89"/>
    </row>
    <row r="20" spans="1:19" ht="18">
      <c r="A20" s="47"/>
      <c r="B20" s="47"/>
      <c r="C20" s="47"/>
      <c r="D20" s="47"/>
      <c r="E20" s="47"/>
      <c r="F20" s="47"/>
      <c r="G20" s="47"/>
      <c r="H20" s="145"/>
      <c r="I20" s="145"/>
      <c r="J20" s="145"/>
      <c r="K20" s="145"/>
      <c r="L20" s="145"/>
      <c r="M20" s="145"/>
      <c r="N20" s="145"/>
      <c r="O20" s="47"/>
      <c r="P20" s="47"/>
      <c r="Q20" s="47"/>
      <c r="R20" s="47"/>
      <c r="S20" s="89"/>
    </row>
    <row r="21" spans="1:19" ht="18">
      <c r="A21" s="47"/>
      <c r="B21" s="47"/>
      <c r="C21" s="47"/>
      <c r="D21" s="47"/>
      <c r="E21" s="47"/>
      <c r="F21" s="47"/>
      <c r="G21" s="47"/>
      <c r="H21" s="145"/>
      <c r="I21" s="145"/>
      <c r="J21" s="145"/>
      <c r="K21" s="145"/>
      <c r="L21" s="145"/>
      <c r="M21" s="145"/>
      <c r="N21" s="145"/>
      <c r="O21" s="47"/>
      <c r="P21" s="47"/>
      <c r="Q21" s="47"/>
      <c r="R21" s="47"/>
      <c r="S21" s="89"/>
    </row>
    <row r="22" spans="1:19" ht="18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s="146" customFormat="1" ht="16.5" customHeight="1">
      <c r="A23" s="34" t="s">
        <v>253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"/>
      <c r="O23" s="2"/>
      <c r="P23" s="2"/>
      <c r="Q23" s="2"/>
      <c r="R23" s="11"/>
      <c r="S23" s="2"/>
    </row>
    <row r="24" spans="1:19" s="146" customFormat="1" ht="16.5" customHeight="1">
      <c r="A24" s="34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"/>
      <c r="O24" s="2"/>
      <c r="P24" s="2"/>
      <c r="Q24" s="2"/>
      <c r="R24" s="11"/>
      <c r="S24" s="2"/>
    </row>
    <row r="25" spans="1:19" s="146" customFormat="1" ht="26.25" customHeight="1">
      <c r="A25" s="239" t="s">
        <v>41</v>
      </c>
      <c r="B25" s="198" t="s">
        <v>254</v>
      </c>
      <c r="C25" s="198" t="s">
        <v>255</v>
      </c>
      <c r="D25" s="198"/>
      <c r="E25" s="198"/>
      <c r="F25" s="198"/>
      <c r="G25" s="198" t="s">
        <v>256</v>
      </c>
      <c r="H25" s="198"/>
      <c r="I25" s="198"/>
      <c r="J25" s="198"/>
      <c r="K25" s="198" t="s">
        <v>257</v>
      </c>
      <c r="L25" s="198"/>
      <c r="M25" s="198"/>
      <c r="N25" s="198"/>
      <c r="O25" s="198" t="s">
        <v>42</v>
      </c>
      <c r="P25" s="198"/>
      <c r="Q25" s="198"/>
      <c r="R25" s="198"/>
      <c r="S25" s="2"/>
    </row>
    <row r="26" spans="1:19" s="146" customFormat="1" ht="35.25" customHeight="1">
      <c r="A26" s="239"/>
      <c r="B26" s="198"/>
      <c r="C26" s="27" t="s">
        <v>258</v>
      </c>
      <c r="D26" s="27" t="s">
        <v>259</v>
      </c>
      <c r="E26" s="28" t="s">
        <v>260</v>
      </c>
      <c r="F26" s="28" t="s">
        <v>261</v>
      </c>
      <c r="G26" s="27" t="s">
        <v>258</v>
      </c>
      <c r="H26" s="27" t="s">
        <v>259</v>
      </c>
      <c r="I26" s="28" t="s">
        <v>260</v>
      </c>
      <c r="J26" s="28" t="s">
        <v>261</v>
      </c>
      <c r="K26" s="27" t="s">
        <v>258</v>
      </c>
      <c r="L26" s="27" t="s">
        <v>259</v>
      </c>
      <c r="M26" s="28" t="s">
        <v>260</v>
      </c>
      <c r="N26" s="28" t="s">
        <v>261</v>
      </c>
      <c r="O26" s="27" t="s">
        <v>258</v>
      </c>
      <c r="P26" s="27" t="s">
        <v>259</v>
      </c>
      <c r="Q26" s="28" t="s">
        <v>260</v>
      </c>
      <c r="R26" s="28" t="s">
        <v>261</v>
      </c>
      <c r="S26" s="2"/>
    </row>
    <row r="27" spans="1:19" s="148" customFormat="1" ht="12.75" customHeight="1">
      <c r="A27" s="147">
        <v>1</v>
      </c>
      <c r="B27" s="147">
        <v>2</v>
      </c>
      <c r="C27" s="147">
        <v>3</v>
      </c>
      <c r="D27" s="147">
        <v>4</v>
      </c>
      <c r="E27" s="147">
        <v>5</v>
      </c>
      <c r="F27" s="147">
        <v>6</v>
      </c>
      <c r="G27" s="147">
        <v>7</v>
      </c>
      <c r="H27" s="147">
        <v>8</v>
      </c>
      <c r="I27" s="147">
        <v>9</v>
      </c>
      <c r="J27" s="147">
        <v>10</v>
      </c>
      <c r="K27" s="147">
        <v>11</v>
      </c>
      <c r="L27" s="147">
        <v>12</v>
      </c>
      <c r="M27" s="147">
        <v>13</v>
      </c>
      <c r="N27" s="147">
        <v>14</v>
      </c>
      <c r="O27" s="147">
        <v>15</v>
      </c>
      <c r="P27" s="147">
        <v>16</v>
      </c>
      <c r="Q27" s="147">
        <v>17</v>
      </c>
      <c r="R27" s="147">
        <v>18</v>
      </c>
      <c r="S27" s="2"/>
    </row>
    <row r="28" spans="1:19" s="146" customFormat="1" ht="12.7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2"/>
    </row>
    <row r="29" spans="1:19" s="146" customFormat="1" ht="18">
      <c r="A29" s="7"/>
      <c r="B29" s="7"/>
      <c r="C29" s="61"/>
      <c r="D29" s="61"/>
      <c r="E29" s="61">
        <f t="shared" ref="E29:E34" si="0">D29-C29</f>
        <v>0</v>
      </c>
      <c r="F29" s="61" t="e">
        <f t="shared" ref="F29:F34" si="1">D29/C29*100</f>
        <v>#DIV/0!</v>
      </c>
      <c r="G29" s="61"/>
      <c r="H29" s="61"/>
      <c r="I29" s="61">
        <f t="shared" ref="I29:I34" si="2">H29-G29</f>
        <v>0</v>
      </c>
      <c r="J29" s="61" t="e">
        <f t="shared" ref="J29:J34" si="3">H29/G29*100</f>
        <v>#DIV/0!</v>
      </c>
      <c r="K29" s="61"/>
      <c r="L29" s="61"/>
      <c r="M29" s="61">
        <f t="shared" ref="M29:M34" si="4">L29-K29</f>
        <v>0</v>
      </c>
      <c r="N29" s="61" t="e">
        <f t="shared" ref="N29:N34" si="5">L29/K29*100</f>
        <v>#DIV/0!</v>
      </c>
      <c r="O29" s="61">
        <f t="shared" ref="O29:P33" si="6">C29+G29+K29</f>
        <v>0</v>
      </c>
      <c r="P29" s="61">
        <f t="shared" si="6"/>
        <v>0</v>
      </c>
      <c r="Q29" s="61">
        <f t="shared" ref="Q29:Q34" si="7">P29-O29</f>
        <v>0</v>
      </c>
      <c r="R29" s="61" t="e">
        <f t="shared" ref="R29:R34" si="8">P29/O29*100</f>
        <v>#DIV/0!</v>
      </c>
      <c r="S29" s="2"/>
    </row>
    <row r="30" spans="1:19" s="146" customFormat="1" ht="18">
      <c r="A30" s="7"/>
      <c r="B30" s="7"/>
      <c r="C30" s="61"/>
      <c r="D30" s="61"/>
      <c r="E30" s="61">
        <f t="shared" si="0"/>
        <v>0</v>
      </c>
      <c r="F30" s="61" t="e">
        <f t="shared" si="1"/>
        <v>#DIV/0!</v>
      </c>
      <c r="G30" s="61"/>
      <c r="H30" s="61"/>
      <c r="I30" s="61">
        <f t="shared" si="2"/>
        <v>0</v>
      </c>
      <c r="J30" s="61" t="e">
        <f t="shared" si="3"/>
        <v>#DIV/0!</v>
      </c>
      <c r="K30" s="61"/>
      <c r="L30" s="61"/>
      <c r="M30" s="61">
        <f t="shared" si="4"/>
        <v>0</v>
      </c>
      <c r="N30" s="61" t="e">
        <f t="shared" si="5"/>
        <v>#DIV/0!</v>
      </c>
      <c r="O30" s="61">
        <f t="shared" si="6"/>
        <v>0</v>
      </c>
      <c r="P30" s="61">
        <f t="shared" si="6"/>
        <v>0</v>
      </c>
      <c r="Q30" s="61">
        <f t="shared" si="7"/>
        <v>0</v>
      </c>
      <c r="R30" s="61" t="e">
        <f t="shared" si="8"/>
        <v>#DIV/0!</v>
      </c>
      <c r="S30" s="2"/>
    </row>
    <row r="31" spans="1:19" s="146" customFormat="1" ht="18">
      <c r="A31" s="7"/>
      <c r="B31" s="7"/>
      <c r="C31" s="61"/>
      <c r="D31" s="61"/>
      <c r="E31" s="61">
        <f t="shared" si="0"/>
        <v>0</v>
      </c>
      <c r="F31" s="61" t="e">
        <f t="shared" si="1"/>
        <v>#DIV/0!</v>
      </c>
      <c r="G31" s="61"/>
      <c r="H31" s="61"/>
      <c r="I31" s="61">
        <f t="shared" si="2"/>
        <v>0</v>
      </c>
      <c r="J31" s="61" t="e">
        <f t="shared" si="3"/>
        <v>#DIV/0!</v>
      </c>
      <c r="K31" s="61"/>
      <c r="L31" s="61"/>
      <c r="M31" s="61">
        <f t="shared" si="4"/>
        <v>0</v>
      </c>
      <c r="N31" s="61" t="e">
        <f t="shared" si="5"/>
        <v>#DIV/0!</v>
      </c>
      <c r="O31" s="61">
        <f t="shared" si="6"/>
        <v>0</v>
      </c>
      <c r="P31" s="61">
        <f t="shared" si="6"/>
        <v>0</v>
      </c>
      <c r="Q31" s="61">
        <f t="shared" si="7"/>
        <v>0</v>
      </c>
      <c r="R31" s="61" t="e">
        <f t="shared" si="8"/>
        <v>#DIV/0!</v>
      </c>
      <c r="S31" s="2"/>
    </row>
    <row r="32" spans="1:19" s="146" customFormat="1" ht="18">
      <c r="A32" s="7"/>
      <c r="B32" s="7"/>
      <c r="C32" s="61"/>
      <c r="D32" s="61"/>
      <c r="E32" s="61">
        <f t="shared" si="0"/>
        <v>0</v>
      </c>
      <c r="F32" s="61" t="e">
        <f t="shared" si="1"/>
        <v>#DIV/0!</v>
      </c>
      <c r="G32" s="61"/>
      <c r="H32" s="61"/>
      <c r="I32" s="61">
        <f t="shared" si="2"/>
        <v>0</v>
      </c>
      <c r="J32" s="61" t="e">
        <f t="shared" si="3"/>
        <v>#DIV/0!</v>
      </c>
      <c r="K32" s="61"/>
      <c r="L32" s="61"/>
      <c r="M32" s="61">
        <f t="shared" si="4"/>
        <v>0</v>
      </c>
      <c r="N32" s="61" t="e">
        <f t="shared" si="5"/>
        <v>#DIV/0!</v>
      </c>
      <c r="O32" s="61">
        <f t="shared" si="6"/>
        <v>0</v>
      </c>
      <c r="P32" s="61">
        <f t="shared" si="6"/>
        <v>0</v>
      </c>
      <c r="Q32" s="61">
        <f t="shared" si="7"/>
        <v>0</v>
      </c>
      <c r="R32" s="61" t="e">
        <f t="shared" si="8"/>
        <v>#DIV/0!</v>
      </c>
      <c r="S32" s="2"/>
    </row>
    <row r="33" spans="1:19" s="146" customFormat="1" ht="18">
      <c r="A33" s="7"/>
      <c r="B33" s="7"/>
      <c r="C33" s="61"/>
      <c r="D33" s="61"/>
      <c r="E33" s="61">
        <f t="shared" si="0"/>
        <v>0</v>
      </c>
      <c r="F33" s="61" t="e">
        <f t="shared" si="1"/>
        <v>#DIV/0!</v>
      </c>
      <c r="G33" s="61"/>
      <c r="H33" s="61"/>
      <c r="I33" s="61">
        <f t="shared" si="2"/>
        <v>0</v>
      </c>
      <c r="J33" s="61" t="e">
        <f t="shared" si="3"/>
        <v>#DIV/0!</v>
      </c>
      <c r="K33" s="61"/>
      <c r="L33" s="61"/>
      <c r="M33" s="61">
        <f t="shared" si="4"/>
        <v>0</v>
      </c>
      <c r="N33" s="61" t="e">
        <f t="shared" si="5"/>
        <v>#DIV/0!</v>
      </c>
      <c r="O33" s="61">
        <f t="shared" si="6"/>
        <v>0</v>
      </c>
      <c r="P33" s="61">
        <f t="shared" si="6"/>
        <v>0</v>
      </c>
      <c r="Q33" s="61">
        <f t="shared" si="7"/>
        <v>0</v>
      </c>
      <c r="R33" s="61" t="e">
        <f t="shared" si="8"/>
        <v>#DIV/0!</v>
      </c>
      <c r="S33" s="2"/>
    </row>
    <row r="34" spans="1:19" s="146" customFormat="1" ht="17.25" customHeight="1">
      <c r="A34" s="245" t="s">
        <v>42</v>
      </c>
      <c r="B34" s="245"/>
      <c r="C34" s="61">
        <f>SUM(C28:C33)</f>
        <v>0</v>
      </c>
      <c r="D34" s="61">
        <f>SUM(D28:D33)</f>
        <v>0</v>
      </c>
      <c r="E34" s="61">
        <f t="shared" si="0"/>
        <v>0</v>
      </c>
      <c r="F34" s="61" t="e">
        <f t="shared" si="1"/>
        <v>#DIV/0!</v>
      </c>
      <c r="G34" s="61">
        <f>SUM(G28:G33)</f>
        <v>0</v>
      </c>
      <c r="H34" s="61">
        <f>SUM(H28:H33)</f>
        <v>0</v>
      </c>
      <c r="I34" s="61">
        <f t="shared" si="2"/>
        <v>0</v>
      </c>
      <c r="J34" s="61" t="e">
        <f t="shared" si="3"/>
        <v>#DIV/0!</v>
      </c>
      <c r="K34" s="61">
        <f>SUM(K28:K33)</f>
        <v>0</v>
      </c>
      <c r="L34" s="61">
        <f>SUM(L28:L33)</f>
        <v>0</v>
      </c>
      <c r="M34" s="61">
        <f t="shared" si="4"/>
        <v>0</v>
      </c>
      <c r="N34" s="61" t="e">
        <f t="shared" si="5"/>
        <v>#DIV/0!</v>
      </c>
      <c r="O34" s="61">
        <f>SUM(O28:O33)</f>
        <v>0</v>
      </c>
      <c r="P34" s="61">
        <f>SUM(P28:P33)</f>
        <v>0</v>
      </c>
      <c r="Q34" s="61">
        <f t="shared" si="7"/>
        <v>0</v>
      </c>
      <c r="R34" s="61" t="e">
        <f t="shared" si="8"/>
        <v>#DIV/0!</v>
      </c>
      <c r="S34" s="2"/>
    </row>
    <row r="35" spans="1:19" s="10" customFormat="1" ht="17.25" customHeight="1">
      <c r="A35" s="246" t="s">
        <v>43</v>
      </c>
      <c r="B35" s="246"/>
      <c r="C35" s="150" t="e">
        <f>C34/O34*100</f>
        <v>#DIV/0!</v>
      </c>
      <c r="D35" s="150" t="e">
        <f>D34/P34*100</f>
        <v>#DIV/0!</v>
      </c>
      <c r="E35" s="150"/>
      <c r="F35" s="150"/>
      <c r="G35" s="150" t="e">
        <f>G34/O34*100</f>
        <v>#DIV/0!</v>
      </c>
      <c r="H35" s="150" t="e">
        <f>H34/P34*100</f>
        <v>#DIV/0!</v>
      </c>
      <c r="I35" s="150"/>
      <c r="J35" s="150"/>
      <c r="K35" s="150" t="e">
        <f>K34/O34*100</f>
        <v>#DIV/0!</v>
      </c>
      <c r="L35" s="150" t="e">
        <f>L34/P34*100</f>
        <v>#DIV/0!</v>
      </c>
      <c r="M35" s="150"/>
      <c r="N35" s="150"/>
      <c r="O35" s="150" t="e">
        <f>C35+G35+K35</f>
        <v>#DIV/0!</v>
      </c>
      <c r="P35" s="150" t="e">
        <f>D35+H35+L35</f>
        <v>#DIV/0!</v>
      </c>
      <c r="Q35" s="150"/>
      <c r="R35" s="150"/>
    </row>
    <row r="36" spans="1:19" s="146" customFormat="1" ht="17.25" customHeight="1">
      <c r="A36" s="8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"/>
      <c r="P36" s="2"/>
      <c r="Q36" s="2"/>
      <c r="R36" s="2"/>
      <c r="S36" s="2"/>
    </row>
    <row r="37" spans="1:19" s="146" customFormat="1" ht="17.25" customHeight="1">
      <c r="A37" s="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"/>
      <c r="P37" s="2"/>
      <c r="Q37" s="2"/>
      <c r="R37" s="2"/>
      <c r="S37" s="2"/>
    </row>
    <row r="38" spans="1:19" ht="18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spans="1:19" s="146" customFormat="1" ht="18" customHeight="1">
      <c r="A39" s="36"/>
      <c r="B39" s="205" t="s">
        <v>262</v>
      </c>
      <c r="C39" s="205"/>
      <c r="D39" s="205"/>
      <c r="E39" s="205"/>
      <c r="F39" s="205"/>
      <c r="G39" s="205"/>
      <c r="H39" s="36"/>
      <c r="I39" s="36"/>
      <c r="J39" s="36"/>
      <c r="K39" s="36"/>
      <c r="L39" s="36"/>
      <c r="M39" s="36"/>
      <c r="N39" s="2"/>
      <c r="O39" s="2"/>
      <c r="P39" s="2"/>
      <c r="Q39" s="2"/>
      <c r="R39" s="2"/>
      <c r="S39" s="2"/>
    </row>
    <row r="40" spans="1:19" s="146" customFormat="1" ht="18">
      <c r="A40" s="2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"/>
      <c r="P40" s="2"/>
      <c r="Q40" s="2"/>
      <c r="R40" s="2"/>
      <c r="S40" s="2"/>
    </row>
    <row r="41" spans="1:19" ht="55.5" customHeight="1">
      <c r="A41" s="247" t="s">
        <v>263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89"/>
    </row>
    <row r="42" spans="1:19" ht="18">
      <c r="A42" s="89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89"/>
      <c r="P42" s="89"/>
      <c r="Q42" s="89"/>
      <c r="R42" s="89"/>
      <c r="S42" s="89"/>
    </row>
    <row r="43" spans="1:19" s="124" customFormat="1" ht="18" customHeight="1">
      <c r="A43" s="89"/>
      <c r="B43" s="41" t="s">
        <v>354</v>
      </c>
      <c r="C43" s="2"/>
      <c r="D43" s="89"/>
      <c r="E43" s="89"/>
      <c r="F43" s="89"/>
      <c r="G43" s="89"/>
      <c r="H43" s="89"/>
      <c r="I43" s="123"/>
      <c r="J43" s="123"/>
      <c r="K43" s="89"/>
      <c r="L43" s="89"/>
      <c r="M43" s="89"/>
      <c r="N43" s="89"/>
      <c r="O43" s="193" t="s">
        <v>76</v>
      </c>
      <c r="P43" s="193"/>
      <c r="Q43" s="33"/>
      <c r="R43" s="89"/>
      <c r="S43" s="89"/>
    </row>
    <row r="44" spans="1:19" s="125" customFormat="1" ht="6.75" customHeight="1">
      <c r="A44" s="84"/>
      <c r="B44" s="82" t="s">
        <v>232</v>
      </c>
      <c r="C44" s="82"/>
      <c r="D44" s="84"/>
      <c r="E44" s="84"/>
      <c r="F44" s="84"/>
      <c r="G44" s="84"/>
      <c r="H44" s="84"/>
      <c r="I44" s="37" t="s">
        <v>233</v>
      </c>
      <c r="J44" s="37"/>
      <c r="K44" s="84"/>
      <c r="L44" s="84"/>
      <c r="M44" s="84"/>
      <c r="N44" s="84"/>
      <c r="O44" s="83" t="s">
        <v>234</v>
      </c>
      <c r="P44" s="84"/>
      <c r="Q44" s="84"/>
      <c r="R44" s="84"/>
      <c r="S44" s="84"/>
    </row>
    <row r="45" spans="1:19" s="124" customFormat="1" ht="13.5" customHeight="1">
      <c r="A45" s="89"/>
      <c r="B45" s="88" t="s">
        <v>56</v>
      </c>
      <c r="C45" s="89"/>
      <c r="D45" s="89"/>
      <c r="E45" s="89"/>
      <c r="F45" s="89"/>
      <c r="G45" s="89"/>
      <c r="H45" s="89"/>
      <c r="I45" s="3" t="s">
        <v>57</v>
      </c>
      <c r="J45" s="2"/>
      <c r="K45" s="89"/>
      <c r="L45" s="89"/>
      <c r="M45" s="89"/>
      <c r="N45" s="89"/>
      <c r="O45" s="90" t="s">
        <v>235</v>
      </c>
      <c r="P45" s="89"/>
      <c r="Q45" s="89"/>
      <c r="R45" s="89"/>
      <c r="S45" s="89"/>
    </row>
    <row r="46" spans="1:19" ht="18">
      <c r="A46" s="89"/>
      <c r="B46" s="152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spans="1:19" ht="18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9" spans="2:2" ht="13.8">
      <c r="B49" s="153"/>
    </row>
    <row r="50" spans="2:2" ht="13.8">
      <c r="B50" s="153"/>
    </row>
    <row r="51" spans="2:2" ht="13.8">
      <c r="B51" s="153"/>
    </row>
    <row r="52" spans="2:2" ht="13.8">
      <c r="B52" s="153"/>
    </row>
    <row r="53" spans="2:2" ht="13.8">
      <c r="B53" s="153"/>
    </row>
    <row r="54" spans="2:2" ht="13.8">
      <c r="B54" s="153"/>
    </row>
    <row r="55" spans="2:2" ht="13.8">
      <c r="B55" s="153"/>
    </row>
  </sheetData>
  <mergeCells count="38">
    <mergeCell ref="A34:B34"/>
    <mergeCell ref="A35:B35"/>
    <mergeCell ref="B39:G39"/>
    <mergeCell ref="A41:R41"/>
    <mergeCell ref="A25:A26"/>
    <mergeCell ref="B25:B26"/>
    <mergeCell ref="C25:F25"/>
    <mergeCell ref="G25:J25"/>
    <mergeCell ref="K25:N25"/>
    <mergeCell ref="O25:R25"/>
    <mergeCell ref="B12:D12"/>
    <mergeCell ref="F12:K12"/>
    <mergeCell ref="L12:M12"/>
    <mergeCell ref="A13:D13"/>
    <mergeCell ref="F13:K13"/>
    <mergeCell ref="L13:M13"/>
    <mergeCell ref="B10:D10"/>
    <mergeCell ref="F10:K10"/>
    <mergeCell ref="L10:M10"/>
    <mergeCell ref="B11:D11"/>
    <mergeCell ref="F11:K11"/>
    <mergeCell ref="L11:M11"/>
    <mergeCell ref="O43:P43"/>
    <mergeCell ref="L1:N1"/>
    <mergeCell ref="P1:R1"/>
    <mergeCell ref="P2:R2"/>
    <mergeCell ref="A6:A7"/>
    <mergeCell ref="B6:D7"/>
    <mergeCell ref="E6:E7"/>
    <mergeCell ref="F6:K7"/>
    <mergeCell ref="L6:M7"/>
    <mergeCell ref="N6:R6"/>
    <mergeCell ref="B8:D8"/>
    <mergeCell ref="F8:K8"/>
    <mergeCell ref="L8:M8"/>
    <mergeCell ref="B9:D9"/>
    <mergeCell ref="F9:K9"/>
    <mergeCell ref="L9:M9"/>
  </mergeCells>
  <pageMargins left="0.55000000000000004" right="0.15748031496062992" top="0.26" bottom="0.15748031496062992" header="0.31496062992125984" footer="0.16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Звіт</vt:lpstr>
      <vt:lpstr>Елементи операц.витрат</vt:lpstr>
      <vt:lpstr>інформація до звіту</vt:lpstr>
      <vt:lpstr>Лист3</vt:lpstr>
      <vt:lpstr>'інформація до звіту'!Область_печати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2018-10-18T09:07:58Z</cp:lastPrinted>
  <dcterms:created xsi:type="dcterms:W3CDTF">2003-03-13T16:00:22Z</dcterms:created>
  <dcterms:modified xsi:type="dcterms:W3CDTF">2019-07-16T11:07:40Z</dcterms:modified>
</cp:coreProperties>
</file>